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2\Отчеты 2022\год 2022\Публичные слушания\"/>
    </mc:Choice>
  </mc:AlternateContent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Новый_7!$A$10:$G$10</definedName>
    <definedName name="_xlnm.Print_Titles" localSheetId="0">Новый_7!$8:$10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K12" i="2"/>
  <c r="F16" i="2"/>
  <c r="F15" i="2" s="1"/>
  <c r="F14" i="2" s="1"/>
  <c r="F13" i="2" s="1"/>
  <c r="F12" i="2" s="1"/>
  <c r="G16" i="2"/>
  <c r="G15" i="2" s="1"/>
  <c r="G14" i="2" s="1"/>
  <c r="G13" i="2" s="1"/>
  <c r="G12" i="2" s="1"/>
  <c r="H16" i="2"/>
  <c r="H15" i="2" s="1"/>
  <c r="H14" i="2" s="1"/>
  <c r="H13" i="2" s="1"/>
  <c r="H12" i="2" s="1"/>
  <c r="I16" i="2"/>
  <c r="I15" i="2" s="1"/>
  <c r="I14" i="2" s="1"/>
  <c r="I13" i="2" s="1"/>
  <c r="I12" i="2" s="1"/>
  <c r="J17" i="2"/>
  <c r="J16" i="2" s="1"/>
  <c r="J15" i="2" s="1"/>
  <c r="J14" i="2" s="1"/>
  <c r="J13" i="2" s="1"/>
  <c r="J12" i="2" s="1"/>
  <c r="K23" i="2" l="1"/>
  <c r="J23" i="2"/>
  <c r="H22" i="2" l="1"/>
  <c r="I22" i="2"/>
  <c r="I20" i="2" l="1"/>
  <c r="H20" i="2"/>
  <c r="I19" i="2" l="1"/>
  <c r="H19" i="2"/>
  <c r="G22" i="2"/>
  <c r="F22" i="2"/>
  <c r="K22" i="2" l="1"/>
  <c r="I18" i="2"/>
  <c r="H18" i="2"/>
  <c r="J22" i="2"/>
  <c r="H24" i="2" l="1"/>
  <c r="H11" i="2"/>
  <c r="G20" i="2"/>
  <c r="K21" i="2"/>
  <c r="F20" i="2"/>
  <c r="I11" i="2"/>
  <c r="I24" i="2" s="1"/>
  <c r="F19" i="2" l="1"/>
  <c r="J20" i="2"/>
  <c r="G19" i="2"/>
  <c r="K20" i="2"/>
  <c r="G18" i="2" l="1"/>
  <c r="K18" i="2" s="1"/>
  <c r="K19" i="2"/>
  <c r="F18" i="2"/>
  <c r="J18" i="2" s="1"/>
  <c r="J19" i="2"/>
  <c r="G11" i="2"/>
  <c r="F11" i="2" l="1"/>
  <c r="J11" i="2" s="1"/>
  <c r="F24" i="2"/>
  <c r="J24" i="2" s="1"/>
  <c r="G24" i="2"/>
  <c r="K11" i="2"/>
  <c r="K24" i="2" s="1"/>
</calcChain>
</file>

<file path=xl/sharedStrings.xml><?xml version="1.0" encoding="utf-8"?>
<sst xmlns="http://schemas.openxmlformats.org/spreadsheetml/2006/main" count="54" uniqueCount="28">
  <si>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</si>
  <si>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</si>
  <si>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</si>
  <si>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/>
  </si>
  <si>
    <t>ЖИЛИЩНО-КОММУНАЛЬНОЕ ХОЗЯЙСТВО</t>
  </si>
  <si>
    <t>Благоустройство</t>
  </si>
  <si>
    <t>в том числе средства вышесто-ящих бюджетов</t>
  </si>
  <si>
    <t>Всего</t>
  </si>
  <si>
    <t>вид расхо-дов</t>
  </si>
  <si>
    <t>целевая статья</t>
  </si>
  <si>
    <t>под-раздел</t>
  </si>
  <si>
    <t>раз-дел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</si>
  <si>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</si>
  <si>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</si>
  <si>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</si>
  <si>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>К200000000</t>
  </si>
  <si>
    <t>К100000000</t>
  </si>
  <si>
    <t>Администрация Промышленного внутригородского района городского округа Самара</t>
  </si>
  <si>
    <t>Муниципальная программа "Комфортная городская среда" на 2018-2024 годы</t>
  </si>
  <si>
    <t>Процент исполнения, %</t>
  </si>
  <si>
    <t xml:space="preserve">Муниципальная программа «Благоустройство территории Промышленного внутригородского района городского округа Самара» на 2018-2025 годы 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</si>
  <si>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</si>
  <si>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 xml:space="preserve">              Приложение № 6</t>
  </si>
  <si>
    <t xml:space="preserve">Информация по объемам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за  2022 год </t>
  </si>
  <si>
    <t>Утверждено на 2022 год с учетом изменений</t>
  </si>
  <si>
    <t>Исполнено за 2022 год</t>
  </si>
  <si>
    <t xml:space="preserve">       к Решению Совета депутатов Промышленного внутригородского района
 городского округа Самара Самарской области</t>
  </si>
  <si>
    <t xml:space="preserve">                                       от "_____" ____________ 2023 г.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</si>
</sst>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"/>
    <numFmt numFmtId="165" formatCode="#,##0.0;\-#,##0.0;0.0"/>
    <numFmt numFmtId="166" formatCode="000"/>
    <numFmt numFmtId="167" formatCode="00"/>
    <numFmt numFmtId="168" formatCode="000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167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0" fontId="6" fillId="2" borderId="0" xfId="2" applyNumberFormat="1" applyFont="1" applyFill="1" applyAlignment="1" applyProtection="1">
      <protection hidden="1"/>
    </xf>
    <xf numFmtId="0" fontId="7" fillId="2" borderId="0" xfId="3" applyFont="1" applyFill="1"/>
    <xf numFmtId="0" fontId="7" fillId="2" borderId="0" xfId="1" applyFont="1" applyFill="1"/>
    <xf numFmtId="0" fontId="9" fillId="2" borderId="0" xfId="1" applyNumberFormat="1" applyFont="1" applyFill="1" applyAlignment="1" applyProtection="1">
      <alignment horizontal="centerContinuous"/>
      <protection hidden="1"/>
    </xf>
    <xf numFmtId="0" fontId="7" fillId="2" borderId="0" xfId="1" applyFont="1" applyFill="1" applyProtection="1">
      <protection hidden="1"/>
    </xf>
    <xf numFmtId="0" fontId="9" fillId="2" borderId="0" xfId="1" applyNumberFormat="1" applyFont="1" applyFill="1" applyAlignment="1" applyProtection="1">
      <alignment horizontal="right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5" fontId="2" fillId="2" borderId="3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protection hidden="1"/>
    </xf>
    <xf numFmtId="0" fontId="9" fillId="2" borderId="3" xfId="1" applyNumberFormat="1" applyFont="1" applyFill="1" applyBorder="1" applyAlignment="1" applyProtection="1">
      <protection hidden="1"/>
    </xf>
    <xf numFmtId="0" fontId="5" fillId="2" borderId="3" xfId="1" applyNumberFormat="1" applyFont="1" applyFill="1" applyBorder="1" applyAlignment="1" applyProtection="1">
      <alignment vertical="top"/>
      <protection hidden="1"/>
    </xf>
    <xf numFmtId="164" fontId="5" fillId="2" borderId="2" xfId="1" applyNumberFormat="1" applyFont="1" applyFill="1" applyBorder="1" applyAlignment="1" applyProtection="1">
      <alignment vertical="center"/>
      <protection hidden="1"/>
    </xf>
    <xf numFmtId="164" fontId="5" fillId="2" borderId="1" xfId="1" applyNumberFormat="1" applyFont="1" applyFill="1" applyBorder="1" applyAlignment="1" applyProtection="1">
      <alignment vertical="center"/>
      <protection hidden="1"/>
    </xf>
    <xf numFmtId="0" fontId="9" fillId="2" borderId="0" xfId="1" applyFont="1" applyFill="1" applyProtection="1">
      <protection hidden="1"/>
    </xf>
    <xf numFmtId="0" fontId="9" fillId="2" borderId="0" xfId="1" applyFont="1" applyFill="1"/>
    <xf numFmtId="0" fontId="5" fillId="2" borderId="0" xfId="1" applyNumberFormat="1" applyFont="1" applyFill="1" applyAlignment="1" applyProtection="1">
      <protection hidden="1"/>
    </xf>
    <xf numFmtId="165" fontId="3" fillId="2" borderId="2" xfId="1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0" fontId="6" fillId="2" borderId="0" xfId="3" applyFont="1" applyFill="1" applyAlignment="1">
      <alignment horizontal="right"/>
    </xf>
    <xf numFmtId="0" fontId="9" fillId="2" borderId="0" xfId="1" applyFont="1" applyFill="1" applyAlignment="1" applyProtection="1">
      <alignment horizontal="left" wrapText="1"/>
      <protection hidden="1"/>
    </xf>
    <xf numFmtId="0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0" xfId="3" applyFont="1" applyFill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colors>
    <mruColors>
      <color rgb="FF3333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F1" sqref="F1:K1"/>
    </sheetView>
  </sheetViews>
  <sheetFormatPr defaultColWidth="9.28515625" defaultRowHeight="12.75" x14ac:dyDescent="0.2"/>
  <cols>
    <col min="1" max="1" width="7.28515625" style="9" customWidth="1"/>
    <col min="2" max="2" width="9" style="9" customWidth="1"/>
    <col min="3" max="3" width="12.42578125" style="9" customWidth="1"/>
    <col min="4" max="4" width="8.28515625" style="9" customWidth="1"/>
    <col min="5" max="5" width="54.28515625" style="9" customWidth="1"/>
    <col min="6" max="6" width="14.5703125" style="9" customWidth="1"/>
    <col min="7" max="7" width="13.28515625" style="9" customWidth="1"/>
    <col min="8" max="8" width="12.85546875" style="9" customWidth="1"/>
    <col min="9" max="11" width="13" style="9" customWidth="1"/>
    <col min="12" max="240" width="9.140625" style="9" customWidth="1"/>
    <col min="241" max="16384" width="9.28515625" style="9"/>
  </cols>
  <sheetData>
    <row r="1" spans="1:11" s="8" customFormat="1" ht="16.5" customHeight="1" x14ac:dyDescent="0.25">
      <c r="A1" s="7"/>
      <c r="B1" s="7"/>
      <c r="C1" s="7"/>
      <c r="D1" s="7"/>
      <c r="E1" s="7"/>
      <c r="F1" s="48" t="s">
        <v>22</v>
      </c>
      <c r="G1" s="48"/>
      <c r="H1" s="48"/>
      <c r="I1" s="48"/>
      <c r="J1" s="48"/>
      <c r="K1" s="48"/>
    </row>
    <row r="2" spans="1:11" s="8" customFormat="1" ht="16.5" customHeight="1" x14ac:dyDescent="0.25">
      <c r="A2" s="7"/>
      <c r="B2" s="7"/>
      <c r="C2" s="7"/>
      <c r="D2" s="7"/>
      <c r="E2" s="7"/>
      <c r="F2" s="42"/>
      <c r="G2" s="42"/>
      <c r="H2" s="42"/>
      <c r="I2" s="42"/>
      <c r="J2" s="42"/>
      <c r="K2" s="42"/>
    </row>
    <row r="3" spans="1:11" s="8" customFormat="1" ht="63" customHeight="1" x14ac:dyDescent="0.25">
      <c r="A3" s="7"/>
      <c r="B3" s="7"/>
      <c r="C3" s="7"/>
      <c r="D3" s="7"/>
      <c r="E3" s="7"/>
      <c r="F3" s="42"/>
      <c r="G3" s="42"/>
      <c r="H3" s="42"/>
      <c r="I3" s="51" t="s">
        <v>26</v>
      </c>
      <c r="J3" s="51"/>
      <c r="K3" s="51"/>
    </row>
    <row r="4" spans="1:11" s="8" customFormat="1" ht="16.5" customHeight="1" x14ac:dyDescent="0.25">
      <c r="A4" s="7"/>
      <c r="B4" s="7"/>
      <c r="C4" s="7"/>
      <c r="D4" s="7"/>
      <c r="E4" s="7"/>
      <c r="F4" s="42"/>
      <c r="G4" s="42"/>
      <c r="H4" s="42"/>
      <c r="I4" s="52" t="s">
        <v>27</v>
      </c>
      <c r="J4" s="52"/>
      <c r="K4" s="52"/>
    </row>
    <row r="5" spans="1:11" s="8" customFormat="1" ht="16.5" customHeight="1" x14ac:dyDescent="0.25">
      <c r="A5" s="7"/>
      <c r="B5" s="7"/>
      <c r="C5" s="7"/>
      <c r="D5" s="7"/>
      <c r="E5" s="7"/>
      <c r="F5" s="42"/>
      <c r="G5" s="42"/>
      <c r="H5" s="42"/>
      <c r="I5" s="42"/>
      <c r="J5" s="42"/>
      <c r="K5" s="42"/>
    </row>
    <row r="6" spans="1:11" ht="56.25" customHeight="1" x14ac:dyDescent="0.2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" customHeight="1" x14ac:dyDescent="0.25">
      <c r="A7" s="10"/>
      <c r="B7" s="10"/>
      <c r="C7" s="10"/>
      <c r="D7" s="10"/>
      <c r="E7" s="10"/>
      <c r="F7" s="11"/>
      <c r="K7" s="12" t="s">
        <v>14</v>
      </c>
    </row>
    <row r="8" spans="1:11" ht="43.5" customHeight="1" x14ac:dyDescent="0.2">
      <c r="A8" s="45" t="s">
        <v>13</v>
      </c>
      <c r="B8" s="49"/>
      <c r="C8" s="49"/>
      <c r="D8" s="50"/>
      <c r="E8" s="45" t="s">
        <v>12</v>
      </c>
      <c r="F8" s="44" t="s">
        <v>24</v>
      </c>
      <c r="G8" s="44"/>
      <c r="H8" s="44" t="s">
        <v>25</v>
      </c>
      <c r="I8" s="44"/>
      <c r="J8" s="45" t="s">
        <v>19</v>
      </c>
      <c r="K8" s="46"/>
    </row>
    <row r="9" spans="1:11" ht="104.25" customHeight="1" x14ac:dyDescent="0.2">
      <c r="A9" s="13" t="s">
        <v>11</v>
      </c>
      <c r="B9" s="13" t="s">
        <v>10</v>
      </c>
      <c r="C9" s="13" t="s">
        <v>9</v>
      </c>
      <c r="D9" s="14" t="s">
        <v>8</v>
      </c>
      <c r="E9" s="44"/>
      <c r="F9" s="15" t="s">
        <v>7</v>
      </c>
      <c r="G9" s="16" t="s">
        <v>6</v>
      </c>
      <c r="H9" s="15" t="s">
        <v>7</v>
      </c>
      <c r="I9" s="16" t="s">
        <v>6</v>
      </c>
      <c r="J9" s="15" t="s">
        <v>7</v>
      </c>
      <c r="K9" s="16" t="s">
        <v>6</v>
      </c>
    </row>
    <row r="10" spans="1:11" ht="14.25" customHeight="1" x14ac:dyDescent="0.2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9">
        <v>6</v>
      </c>
      <c r="G10" s="20">
        <v>7</v>
      </c>
      <c r="H10" s="19">
        <v>8</v>
      </c>
      <c r="I10" s="20">
        <v>9</v>
      </c>
      <c r="J10" s="19">
        <v>10</v>
      </c>
      <c r="K10" s="20">
        <v>11</v>
      </c>
    </row>
    <row r="11" spans="1:11" ht="45" customHeight="1" x14ac:dyDescent="0.2">
      <c r="A11" s="17"/>
      <c r="B11" s="17"/>
      <c r="C11" s="17"/>
      <c r="D11" s="17"/>
      <c r="E11" s="21" t="s">
        <v>17</v>
      </c>
      <c r="F11" s="22">
        <f>F12+F18</f>
        <v>146887.5</v>
      </c>
      <c r="G11" s="23">
        <f>G12+G18</f>
        <v>18373.900000000001</v>
      </c>
      <c r="H11" s="22">
        <f>H12+H18</f>
        <v>141295</v>
      </c>
      <c r="I11" s="23">
        <f>I12+I18</f>
        <v>18373.900000000001</v>
      </c>
      <c r="J11" s="22">
        <f>H11/F11*100</f>
        <v>96.192664454089012</v>
      </c>
      <c r="K11" s="23">
        <f>I11/G11*100</f>
        <v>100</v>
      </c>
    </row>
    <row r="12" spans="1:11" ht="60.75" customHeight="1" x14ac:dyDescent="0.2">
      <c r="A12" s="24" t="s">
        <v>3</v>
      </c>
      <c r="B12" s="24" t="s">
        <v>3</v>
      </c>
      <c r="C12" s="24" t="s">
        <v>3</v>
      </c>
      <c r="D12" s="25" t="s">
        <v>3</v>
      </c>
      <c r="E12" s="26" t="s">
        <v>20</v>
      </c>
      <c r="F12" s="27">
        <f>F13</f>
        <v>5916.3</v>
      </c>
      <c r="G12" s="27">
        <f t="shared" ref="G12:K12" si="0">G13</f>
        <v>0</v>
      </c>
      <c r="H12" s="27">
        <f t="shared" si="0"/>
        <v>5781.5</v>
      </c>
      <c r="I12" s="27">
        <f t="shared" si="0"/>
        <v>0</v>
      </c>
      <c r="J12" s="27">
        <f t="shared" si="0"/>
        <v>97.72154894106113</v>
      </c>
      <c r="K12" s="28">
        <f t="shared" si="0"/>
        <v>0</v>
      </c>
    </row>
    <row r="13" spans="1:11" ht="27.4" customHeight="1" x14ac:dyDescent="0.2">
      <c r="A13" s="1">
        <v>5</v>
      </c>
      <c r="B13" s="2" t="s">
        <v>3</v>
      </c>
      <c r="C13" s="3" t="s">
        <v>3</v>
      </c>
      <c r="D13" s="4" t="s">
        <v>3</v>
      </c>
      <c r="E13" s="5" t="s">
        <v>4</v>
      </c>
      <c r="F13" s="40">
        <f t="shared" ref="F13:J16" si="1">F14</f>
        <v>5916.3</v>
      </c>
      <c r="G13" s="40">
        <f t="shared" si="1"/>
        <v>0</v>
      </c>
      <c r="H13" s="40">
        <f t="shared" si="1"/>
        <v>5781.5</v>
      </c>
      <c r="I13" s="40">
        <f t="shared" si="1"/>
        <v>0</v>
      </c>
      <c r="J13" s="40">
        <f t="shared" si="1"/>
        <v>97.72154894106113</v>
      </c>
      <c r="K13" s="38">
        <v>0</v>
      </c>
    </row>
    <row r="14" spans="1:11" ht="27.4" customHeight="1" x14ac:dyDescent="0.2">
      <c r="A14" s="2">
        <v>5</v>
      </c>
      <c r="B14" s="2">
        <v>3</v>
      </c>
      <c r="C14" s="3" t="s">
        <v>3</v>
      </c>
      <c r="D14" s="4" t="s">
        <v>3</v>
      </c>
      <c r="E14" s="6" t="s">
        <v>5</v>
      </c>
      <c r="F14" s="39">
        <f t="shared" si="1"/>
        <v>5916.3</v>
      </c>
      <c r="G14" s="39">
        <f t="shared" si="1"/>
        <v>0</v>
      </c>
      <c r="H14" s="39">
        <f t="shared" si="1"/>
        <v>5781.5</v>
      </c>
      <c r="I14" s="39">
        <f t="shared" si="1"/>
        <v>0</v>
      </c>
      <c r="J14" s="39">
        <f t="shared" si="1"/>
        <v>97.72154894106113</v>
      </c>
      <c r="K14" s="38">
        <v>0</v>
      </c>
    </row>
    <row r="15" spans="1:11" ht="52.5" customHeight="1" x14ac:dyDescent="0.2">
      <c r="A15" s="2">
        <v>5</v>
      </c>
      <c r="B15" s="2">
        <v>3</v>
      </c>
      <c r="C15" s="3" t="s">
        <v>15</v>
      </c>
      <c r="D15" s="4"/>
      <c r="E15" s="6" t="s">
        <v>21</v>
      </c>
      <c r="F15" s="39">
        <f t="shared" si="1"/>
        <v>5916.3</v>
      </c>
      <c r="G15" s="39">
        <f t="shared" si="1"/>
        <v>0</v>
      </c>
      <c r="H15" s="39">
        <f t="shared" si="1"/>
        <v>5781.5</v>
      </c>
      <c r="I15" s="39">
        <f t="shared" si="1"/>
        <v>0</v>
      </c>
      <c r="J15" s="39">
        <f t="shared" si="1"/>
        <v>97.72154894106113</v>
      </c>
      <c r="K15" s="38">
        <v>0</v>
      </c>
    </row>
    <row r="16" spans="1:11" ht="45.75" customHeight="1" x14ac:dyDescent="0.2">
      <c r="A16" s="2">
        <v>5</v>
      </c>
      <c r="B16" s="2">
        <v>3</v>
      </c>
      <c r="C16" s="3" t="s">
        <v>15</v>
      </c>
      <c r="D16" s="4">
        <v>200</v>
      </c>
      <c r="E16" s="6" t="s">
        <v>2</v>
      </c>
      <c r="F16" s="39">
        <f t="shared" si="1"/>
        <v>5916.3</v>
      </c>
      <c r="G16" s="39">
        <f t="shared" si="1"/>
        <v>0</v>
      </c>
      <c r="H16" s="39">
        <f t="shared" si="1"/>
        <v>5781.5</v>
      </c>
      <c r="I16" s="39">
        <f t="shared" si="1"/>
        <v>0</v>
      </c>
      <c r="J16" s="39">
        <f t="shared" si="1"/>
        <v>97.72154894106113</v>
      </c>
      <c r="K16" s="38">
        <v>0</v>
      </c>
    </row>
    <row r="17" spans="1:11" ht="42.75" customHeight="1" x14ac:dyDescent="0.2">
      <c r="A17" s="2">
        <v>5</v>
      </c>
      <c r="B17" s="2">
        <v>3</v>
      </c>
      <c r="C17" s="3" t="s">
        <v>15</v>
      </c>
      <c r="D17" s="4">
        <v>240</v>
      </c>
      <c r="E17" s="6" t="s">
        <v>1</v>
      </c>
      <c r="F17" s="39">
        <v>5916.3</v>
      </c>
      <c r="G17" s="41">
        <v>0</v>
      </c>
      <c r="H17" s="39">
        <v>5781.5</v>
      </c>
      <c r="I17" s="41">
        <v>0</v>
      </c>
      <c r="J17" s="39">
        <f>H17*100/F17</f>
        <v>97.72154894106113</v>
      </c>
      <c r="K17" s="38">
        <v>0</v>
      </c>
    </row>
    <row r="18" spans="1:11" ht="42.75" customHeight="1" x14ac:dyDescent="0.2">
      <c r="A18" s="2"/>
      <c r="B18" s="2"/>
      <c r="C18" s="3"/>
      <c r="D18" s="29"/>
      <c r="E18" s="5" t="s">
        <v>18</v>
      </c>
      <c r="F18" s="40">
        <f t="shared" ref="F18:I22" si="2">F19</f>
        <v>140971.20000000001</v>
      </c>
      <c r="G18" s="40">
        <f t="shared" si="2"/>
        <v>18373.900000000001</v>
      </c>
      <c r="H18" s="40">
        <f t="shared" si="2"/>
        <v>135513.5</v>
      </c>
      <c r="I18" s="40">
        <f t="shared" si="2"/>
        <v>18373.900000000001</v>
      </c>
      <c r="J18" s="39">
        <f t="shared" ref="J18:J23" si="3">H18*100/F18</f>
        <v>96.128500005674908</v>
      </c>
      <c r="K18" s="38">
        <f t="shared" ref="K18:K23" si="4">I18*100/G18</f>
        <v>100</v>
      </c>
    </row>
    <row r="19" spans="1:11" ht="23.25" customHeight="1" x14ac:dyDescent="0.2">
      <c r="A19" s="1">
        <v>5</v>
      </c>
      <c r="B19" s="2" t="s">
        <v>3</v>
      </c>
      <c r="C19" s="3" t="s">
        <v>3</v>
      </c>
      <c r="D19" s="4" t="s">
        <v>3</v>
      </c>
      <c r="E19" s="5" t="s">
        <v>4</v>
      </c>
      <c r="F19" s="40">
        <f t="shared" si="2"/>
        <v>140971.20000000001</v>
      </c>
      <c r="G19" s="40">
        <f t="shared" si="2"/>
        <v>18373.900000000001</v>
      </c>
      <c r="H19" s="40">
        <f t="shared" si="2"/>
        <v>135513.5</v>
      </c>
      <c r="I19" s="40">
        <f t="shared" si="2"/>
        <v>18373.900000000001</v>
      </c>
      <c r="J19" s="39">
        <f t="shared" si="3"/>
        <v>96.128500005674908</v>
      </c>
      <c r="K19" s="38">
        <f t="shared" si="4"/>
        <v>100</v>
      </c>
    </row>
    <row r="20" spans="1:11" ht="25.5" customHeight="1" x14ac:dyDescent="0.2">
      <c r="A20" s="2">
        <v>5</v>
      </c>
      <c r="B20" s="2">
        <v>3</v>
      </c>
      <c r="C20" s="3" t="s">
        <v>3</v>
      </c>
      <c r="D20" s="4" t="s">
        <v>3</v>
      </c>
      <c r="E20" s="6" t="s">
        <v>5</v>
      </c>
      <c r="F20" s="39">
        <f t="shared" si="2"/>
        <v>140971.20000000001</v>
      </c>
      <c r="G20" s="39">
        <f t="shared" si="2"/>
        <v>18373.900000000001</v>
      </c>
      <c r="H20" s="39">
        <f t="shared" si="2"/>
        <v>135513.5</v>
      </c>
      <c r="I20" s="39">
        <f t="shared" si="2"/>
        <v>18373.900000000001</v>
      </c>
      <c r="J20" s="39">
        <f t="shared" si="3"/>
        <v>96.128500005674908</v>
      </c>
      <c r="K20" s="38">
        <f t="shared" si="4"/>
        <v>100</v>
      </c>
    </row>
    <row r="21" spans="1:11" ht="42.75" customHeight="1" x14ac:dyDescent="0.2">
      <c r="A21" s="2">
        <v>5</v>
      </c>
      <c r="B21" s="2">
        <v>3</v>
      </c>
      <c r="C21" s="3" t="s">
        <v>16</v>
      </c>
      <c r="D21" s="4"/>
      <c r="E21" s="6" t="s">
        <v>18</v>
      </c>
      <c r="F21" s="39">
        <v>140971.20000000001</v>
      </c>
      <c r="G21" s="39">
        <v>18373.900000000001</v>
      </c>
      <c r="H21" s="39">
        <v>135513.5</v>
      </c>
      <c r="I21" s="39">
        <v>18373.900000000001</v>
      </c>
      <c r="J21" s="39">
        <f t="shared" si="3"/>
        <v>96.128500005674908</v>
      </c>
      <c r="K21" s="38">
        <f t="shared" si="4"/>
        <v>100</v>
      </c>
    </row>
    <row r="22" spans="1:11" ht="42.75" customHeight="1" x14ac:dyDescent="0.2">
      <c r="A22" s="2">
        <v>5</v>
      </c>
      <c r="B22" s="2">
        <v>3</v>
      </c>
      <c r="C22" s="3" t="s">
        <v>16</v>
      </c>
      <c r="D22" s="4">
        <v>200</v>
      </c>
      <c r="E22" s="6" t="s">
        <v>2</v>
      </c>
      <c r="F22" s="39">
        <f t="shared" si="2"/>
        <v>140971.20000000001</v>
      </c>
      <c r="G22" s="39">
        <f t="shared" si="2"/>
        <v>18373.900000000001</v>
      </c>
      <c r="H22" s="39">
        <f t="shared" si="2"/>
        <v>135513.5</v>
      </c>
      <c r="I22" s="39">
        <f t="shared" si="2"/>
        <v>18373.900000000001</v>
      </c>
      <c r="J22" s="39">
        <f t="shared" si="3"/>
        <v>96.128500005674908</v>
      </c>
      <c r="K22" s="38">
        <f t="shared" si="4"/>
        <v>100</v>
      </c>
    </row>
    <row r="23" spans="1:11" ht="42.75" customHeight="1" x14ac:dyDescent="0.2">
      <c r="A23" s="2">
        <v>5</v>
      </c>
      <c r="B23" s="2">
        <v>3</v>
      </c>
      <c r="C23" s="3" t="s">
        <v>16</v>
      </c>
      <c r="D23" s="4">
        <v>240</v>
      </c>
      <c r="E23" s="6" t="s">
        <v>1</v>
      </c>
      <c r="F23" s="39">
        <v>140971.20000000001</v>
      </c>
      <c r="G23" s="41">
        <v>18373.900000000001</v>
      </c>
      <c r="H23" s="39">
        <v>135513.5</v>
      </c>
      <c r="I23" s="41">
        <v>18373.900000000001</v>
      </c>
      <c r="J23" s="39">
        <f t="shared" si="3"/>
        <v>96.128500005674908</v>
      </c>
      <c r="K23" s="38">
        <f t="shared" si="4"/>
        <v>100</v>
      </c>
    </row>
    <row r="24" spans="1:11" ht="18.75" customHeight="1" x14ac:dyDescent="0.25">
      <c r="A24" s="30"/>
      <c r="B24" s="30"/>
      <c r="C24" s="30"/>
      <c r="D24" s="31"/>
      <c r="E24" s="32" t="s">
        <v>0</v>
      </c>
      <c r="F24" s="33">
        <f>F12+F18</f>
        <v>146887.5</v>
      </c>
      <c r="G24" s="34">
        <f>G11</f>
        <v>18373.900000000001</v>
      </c>
      <c r="H24" s="33">
        <f>H12+H18</f>
        <v>141295</v>
      </c>
      <c r="I24" s="34">
        <f>I11</f>
        <v>18373.900000000001</v>
      </c>
      <c r="J24" s="33">
        <f>H24*100/F24</f>
        <v>96.192664454089012</v>
      </c>
      <c r="K24" s="34">
        <f>K11</f>
        <v>100</v>
      </c>
    </row>
    <row r="25" spans="1:11" ht="59.25" customHeight="1" x14ac:dyDescent="0.25">
      <c r="A25" s="43"/>
      <c r="B25" s="43"/>
      <c r="C25" s="43"/>
      <c r="D25" s="43"/>
      <c r="E25" s="43"/>
      <c r="F25" s="35"/>
      <c r="G25" s="35"/>
      <c r="H25" s="36"/>
      <c r="I25" s="36"/>
    </row>
    <row r="26" spans="1:11" ht="13.9" customHeight="1" x14ac:dyDescent="0.25">
      <c r="A26" s="11"/>
      <c r="B26" s="35"/>
      <c r="C26" s="35"/>
      <c r="D26" s="35"/>
      <c r="E26" s="37"/>
      <c r="F26" s="35"/>
      <c r="G26" s="35"/>
      <c r="H26" s="36"/>
      <c r="I26" s="36"/>
    </row>
  </sheetData>
  <mergeCells count="10">
    <mergeCell ref="A25:E25"/>
    <mergeCell ref="H8:I8"/>
    <mergeCell ref="J8:K8"/>
    <mergeCell ref="A6:K6"/>
    <mergeCell ref="F1:K1"/>
    <mergeCell ref="E8:E9"/>
    <mergeCell ref="F8:G8"/>
    <mergeCell ref="A8:D8"/>
    <mergeCell ref="I3:K3"/>
    <mergeCell ref="I4:K4"/>
  </mergeCells>
  <pageMargins left="0.59055118110236204" right="0" top="0.59055118110236204" bottom="0.59055118110236204" header="0.275590546487823" footer="0.275590546487823"/>
  <pageSetup paperSize="9" scale="5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Портян Ольга Сергеевна</cp:lastModifiedBy>
  <cp:lastPrinted>2022-03-16T08:16:16Z</cp:lastPrinted>
  <dcterms:created xsi:type="dcterms:W3CDTF">2018-09-25T12:15:39Z</dcterms:created>
  <dcterms:modified xsi:type="dcterms:W3CDTF">2023-03-06T12:06:56Z</dcterms:modified>
</cp:coreProperties>
</file>