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5" tabRatio="392"/>
  </bookViews>
  <sheets>
    <sheet name="2019" sheetId="2" r:id="rId1"/>
  </sheets>
  <definedNames>
    <definedName name="_xlnm.Print_Area" localSheetId="0">'2019'!$A$1:$H$92</definedName>
  </definedNames>
  <calcPr calcId="145621" iterate="1"/>
</workbook>
</file>

<file path=xl/calcChain.xml><?xml version="1.0" encoding="utf-8"?>
<calcChain xmlns="http://schemas.openxmlformats.org/spreadsheetml/2006/main">
  <c r="G27" i="2" l="1"/>
  <c r="G34" i="2"/>
  <c r="G60" i="2"/>
  <c r="G33" i="2" l="1"/>
  <c r="G62" i="2"/>
  <c r="G54" i="2" l="1"/>
  <c r="H30" i="2" l="1"/>
  <c r="G30" i="2"/>
  <c r="G19" i="2" l="1"/>
  <c r="G37" i="2"/>
  <c r="G15" i="2"/>
  <c r="G29" i="2" l="1"/>
  <c r="G52" i="2" l="1"/>
  <c r="G53" i="2" l="1"/>
  <c r="G24" i="2" l="1"/>
  <c r="G23" i="2" s="1"/>
  <c r="G22" i="2" s="1"/>
  <c r="G66" i="2" l="1"/>
  <c r="G65" i="2" s="1"/>
  <c r="G64" i="2" s="1"/>
  <c r="G56" i="2"/>
  <c r="G55" i="2" s="1"/>
  <c r="H14" i="2" l="1"/>
  <c r="H13" i="2" s="1"/>
  <c r="H12" i="2" s="1"/>
  <c r="G14" i="2"/>
  <c r="G13" i="2" s="1"/>
  <c r="G12" i="2" s="1"/>
  <c r="H17" i="2" l="1"/>
  <c r="H27" i="2"/>
  <c r="G46" i="2" l="1"/>
  <c r="H61" i="2" l="1"/>
  <c r="G61" i="2"/>
  <c r="G58" i="2"/>
  <c r="G51" i="2" l="1"/>
  <c r="G80" i="2"/>
  <c r="G79" i="2" s="1"/>
  <c r="G78" i="2" s="1"/>
  <c r="G77" i="2" s="1"/>
  <c r="G87" i="2"/>
  <c r="H59" i="2"/>
  <c r="H51" i="2"/>
  <c r="H50" i="2" s="1"/>
  <c r="H49" i="2" s="1"/>
  <c r="G50" i="2" l="1"/>
  <c r="G49" i="2" s="1"/>
  <c r="G59" i="2"/>
  <c r="G75" i="2" l="1"/>
  <c r="G74" i="2" s="1"/>
  <c r="G73" i="2" s="1"/>
  <c r="G72" i="2" s="1"/>
  <c r="G70" i="2"/>
  <c r="G69" i="2" s="1"/>
  <c r="G41" i="2" l="1"/>
  <c r="G40" i="2" s="1"/>
  <c r="G39" i="2" s="1"/>
  <c r="G38" i="2" s="1"/>
  <c r="H58" i="2" l="1"/>
  <c r="G28" i="2" l="1"/>
  <c r="H43" i="2" l="1"/>
  <c r="G18" i="2" l="1"/>
  <c r="G85" i="2"/>
  <c r="G32" i="2"/>
  <c r="H20" i="2"/>
  <c r="G48" i="2" l="1"/>
  <c r="H48" i="2" l="1"/>
  <c r="G89" i="2"/>
  <c r="G84" i="2" l="1"/>
  <c r="G83" i="2" s="1"/>
  <c r="G82" i="2" s="1"/>
  <c r="G45" i="2"/>
  <c r="G44" i="2" s="1"/>
  <c r="G43" i="2" s="1"/>
  <c r="G26" i="2"/>
  <c r="G68" i="2" l="1"/>
  <c r="G63" i="2" s="1"/>
  <c r="H18" i="2" l="1"/>
  <c r="H16" i="2" l="1"/>
  <c r="H11" i="2" l="1"/>
  <c r="H91" i="2" l="1"/>
  <c r="H10" i="2" s="1"/>
  <c r="G20" i="2"/>
  <c r="G17" i="2" s="1"/>
  <c r="G16" i="2" l="1"/>
  <c r="G11" i="2" s="1"/>
  <c r="G91" i="2" l="1"/>
  <c r="G10" i="2" s="1"/>
</calcChain>
</file>

<file path=xl/sharedStrings.xml><?xml version="1.0" encoding="utf-8"?>
<sst xmlns="http://schemas.openxmlformats.org/spreadsheetml/2006/main" count="182" uniqueCount="59">
  <si>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</si>
  <si>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</si>
  <si>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</si>
  <si>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</si>
  <si>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</si>
  <si>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</si>
  <si>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</si>
  <si>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</si>
  <si>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</si>
  <si>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</si>
  <si>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</si>
  <si>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</si>
  <si>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</si>
  <si>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</si>
  <si>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</si>
  <si>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</si>
  <si>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</si>
  <si>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</si>
  <si>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</si>
  <si>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</si>
  <si>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</si>
  <si>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</si>
  <si>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</si>
  <si>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</si>
  <si>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</si>
  <si>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</si>
  <si>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</si>
  <si>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</si>
  <si>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</si>
  <si>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</si>
  <si>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</si>
  <si>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</si>
  <si>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</si>
  <si>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</si>
  <si>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</si>
  <si>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</si>
  <si>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</si>
  <si>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</si>
  <si>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</si>
  <si>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</si>
  <si>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</si>
  <si>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</si>
  <si>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</si>
  <si>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</si>
  <si>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</si>
  <si>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</si>
  <si>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</si>
  <si>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</si>
  <si>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</si>
  <si>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Резервные фонды</t>
  </si>
  <si>
    <t>Резервные средства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</si>
  <si>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</si>
  <si>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Ведомственная структура расходов бюджета Промышленного внутригородского района городского округа Самара Самарской области на 2025 год</t>
  </si>
  <si>
    <t>2025 год - всего</t>
  </si>
  <si>
    <t>Муниципальная программа "Комфортная городская среда" на 2018-2030 годы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</si>
  <si>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</si>
  <si>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                                                                                                              Приложение 3</t>
  </si>
  <si>
    <t>Исполнение судебных актов</t>
  </si>
  <si>
    <t xml:space="preserve">                                                                                                                от " 21 " мая 2025 г. №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</si>
</sst>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8" fillId="2" borderId="0" xfId="1" applyFont="1" applyFill="1" applyProtection="1">
      <protection hidden="1"/>
    </xf>
    <xf numFmtId="0" fontId="2" fillId="2" borderId="0" xfId="1" applyFont="1" applyFill="1" applyAlignment="1" applyProtection="1">
      <protection hidden="1"/>
    </xf>
    <xf numFmtId="0" fontId="3" fillId="2" borderId="0" xfId="1" applyFont="1" applyFill="1"/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8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>
      <alignment horizontal="right"/>
    </xf>
    <xf numFmtId="0" fontId="8" fillId="2" borderId="0" xfId="1" applyNumberFormat="1" applyFont="1" applyFill="1" applyAlignment="1" applyProtection="1">
      <protection hidden="1"/>
    </xf>
    <xf numFmtId="0" fontId="8" fillId="2" borderId="0" xfId="1" applyNumberFormat="1" applyFont="1" applyFill="1" applyAlignment="1" applyProtection="1">
      <alignment horizontal="center" vertical="center" wrapText="1"/>
      <protection hidden="1"/>
    </xf>
    <xf numFmtId="0" fontId="8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3" xfId="1" applyNumberFormat="1" applyFont="1" applyFill="1" applyBorder="1" applyAlignment="1" applyProtection="1">
      <alignment horizontal="center" vertical="center"/>
      <protection hidden="1"/>
    </xf>
    <xf numFmtId="0" fontId="8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1" applyNumberFormat="1" applyFont="1" applyFill="1" applyBorder="1" applyAlignment="1" applyProtection="1">
      <alignment horizontal="left" vertical="center" wrapText="1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169" fontId="3" fillId="2" borderId="0" xfId="1" applyNumberFormat="1" applyFont="1" applyFill="1"/>
    <xf numFmtId="0" fontId="10" fillId="2" borderId="0" xfId="1" applyFont="1" applyFill="1"/>
    <xf numFmtId="169" fontId="10" fillId="2" borderId="0" xfId="1" applyNumberFormat="1" applyFont="1" applyFill="1"/>
    <xf numFmtId="0" fontId="11" fillId="2" borderId="1" xfId="1" applyNumberFormat="1" applyFont="1" applyFill="1" applyBorder="1" applyAlignment="1" applyProtection="1">
      <alignment horizontal="left" vertical="center" wrapText="1"/>
      <protection hidden="1"/>
    </xf>
    <xf numFmtId="0" fontId="7" fillId="2" borderId="1" xfId="1" applyFont="1" applyFill="1" applyBorder="1" applyAlignment="1" applyProtection="1">
      <protection hidden="1"/>
    </xf>
    <xf numFmtId="0" fontId="7" fillId="2" borderId="4" xfId="1" applyFont="1" applyFill="1" applyBorder="1" applyAlignment="1" applyProtection="1">
      <protection hidden="1"/>
    </xf>
    <xf numFmtId="0" fontId="7" fillId="2" borderId="4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Protection="1">
      <protection hidden="1"/>
    </xf>
    <xf numFmtId="0" fontId="5" fillId="2" borderId="0" xfId="0" applyFont="1" applyFill="1" applyAlignment="1">
      <alignment horizontal="right"/>
    </xf>
    <xf numFmtId="0" fontId="4" fillId="2" borderId="0" xfId="1" applyNumberFormat="1" applyFont="1" applyFill="1" applyAlignment="1" applyProtection="1">
      <alignment horizontal="right"/>
      <protection hidden="1"/>
    </xf>
    <xf numFmtId="0" fontId="8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5" xfId="1" applyNumberFormat="1" applyFont="1" applyFill="1" applyBorder="1" applyAlignment="1" applyProtection="1">
      <alignment horizontal="center" vertical="center" wrapText="1"/>
      <protection hidden="1"/>
    </xf>
    <xf numFmtId="164" fontId="9" fillId="2" borderId="1" xfId="1" applyNumberFormat="1" applyFont="1" applyFill="1" applyBorder="1" applyAlignment="1" applyProtection="1">
      <alignment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170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165" fontId="11" fillId="2" borderId="1" xfId="1" applyNumberFormat="1" applyFont="1" applyFill="1" applyBorder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right"/>
      <protection hidden="1"/>
    </xf>
    <xf numFmtId="0" fontId="5" fillId="2" borderId="0" xfId="0" applyFont="1" applyFill="1" applyAlignment="1">
      <alignment horizontal="right"/>
    </xf>
    <xf numFmtId="0" fontId="4" fillId="2" borderId="0" xfId="1" applyNumberFormat="1" applyFont="1" applyFill="1" applyAlignment="1" applyProtection="1">
      <alignment horizontal="right" wrapText="1"/>
      <protection hidden="1"/>
    </xf>
    <xf numFmtId="0" fontId="4" fillId="2" borderId="0" xfId="1" applyNumberFormat="1" applyFont="1" applyFill="1" applyAlignment="1" applyProtection="1">
      <alignment horizontal="right"/>
      <protection hidden="1"/>
    </xf>
    <xf numFmtId="0" fontId="8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tabSelected="1" view="pageBreakPreview" zoomScaleNormal="100" zoomScaleSheetLayoutView="100" workbookViewId="0">
      <selection activeCell="A4" sqref="A4"/>
    </sheetView>
  </sheetViews>
  <sheetFormatPr defaultColWidth="9.140625" defaultRowHeight="12.75" x14ac:dyDescent="0.2"/>
  <cols>
    <col min="1" max="1" width="64.28515625" style="3" customWidth="1"/>
    <col min="2" max="2" width="8.85546875" style="3" customWidth="1"/>
    <col min="3" max="3" width="7.140625" style="3" customWidth="1"/>
    <col min="4" max="4" width="8.28515625" style="3" customWidth="1"/>
    <col min="5" max="5" width="14.28515625" style="3" customWidth="1"/>
    <col min="6" max="6" width="10" style="3" customWidth="1"/>
    <col min="7" max="7" width="14.28515625" style="3" customWidth="1"/>
    <col min="8" max="8" width="12.85546875" style="3" customWidth="1"/>
    <col min="9" max="236" width="9.140625" style="3" customWidth="1"/>
    <col min="237" max="16384" width="9.140625" style="3"/>
  </cols>
  <sheetData>
    <row r="1" spans="1:8" ht="18.75" x14ac:dyDescent="0.3">
      <c r="A1" s="38" t="s">
        <v>56</v>
      </c>
      <c r="B1" s="39"/>
      <c r="C1" s="39"/>
      <c r="D1" s="39"/>
      <c r="E1" s="39"/>
      <c r="F1" s="39"/>
      <c r="G1" s="39"/>
      <c r="H1" s="39"/>
    </row>
    <row r="2" spans="1:8" ht="18.75" x14ac:dyDescent="0.3">
      <c r="A2" s="40" t="s">
        <v>38</v>
      </c>
      <c r="B2" s="39"/>
      <c r="C2" s="39"/>
      <c r="D2" s="39"/>
      <c r="E2" s="39"/>
      <c r="F2" s="39"/>
      <c r="G2" s="39"/>
      <c r="H2" s="39"/>
    </row>
    <row r="3" spans="1:8" ht="18.75" x14ac:dyDescent="0.3">
      <c r="A3" s="41" t="s">
        <v>58</v>
      </c>
      <c r="B3" s="39"/>
      <c r="C3" s="39"/>
      <c r="D3" s="39"/>
      <c r="E3" s="39"/>
      <c r="F3" s="39"/>
      <c r="G3" s="39"/>
      <c r="H3" s="39"/>
    </row>
    <row r="4" spans="1:8" ht="18.75" x14ac:dyDescent="0.3">
      <c r="A4" s="31"/>
      <c r="B4" s="30"/>
      <c r="C4" s="30"/>
      <c r="D4" s="30"/>
      <c r="E4" s="30"/>
      <c r="F4" s="30"/>
      <c r="G4" s="10"/>
      <c r="H4" s="10"/>
    </row>
    <row r="5" spans="1:8" ht="38.25" customHeight="1" x14ac:dyDescent="0.2">
      <c r="A5" s="44" t="s">
        <v>52</v>
      </c>
      <c r="B5" s="44"/>
      <c r="C5" s="44"/>
      <c r="D5" s="44"/>
      <c r="E5" s="44"/>
      <c r="F5" s="44"/>
      <c r="G5" s="44"/>
      <c r="H5" s="44"/>
    </row>
    <row r="6" spans="1:8" ht="16.5" x14ac:dyDescent="0.25">
      <c r="A6" s="1"/>
      <c r="B6" s="1"/>
      <c r="C6" s="11"/>
      <c r="D6" s="11"/>
      <c r="E6" s="11"/>
      <c r="F6" s="1"/>
      <c r="G6" s="1"/>
      <c r="H6" s="1" t="s">
        <v>42</v>
      </c>
    </row>
    <row r="7" spans="1:8" ht="16.5" x14ac:dyDescent="0.2">
      <c r="A7" s="42" t="s">
        <v>43</v>
      </c>
      <c r="B7" s="42" t="s">
        <v>31</v>
      </c>
      <c r="C7" s="43" t="s">
        <v>30</v>
      </c>
      <c r="D7" s="43"/>
      <c r="E7" s="43"/>
      <c r="F7" s="43"/>
      <c r="G7" s="42" t="s">
        <v>29</v>
      </c>
      <c r="H7" s="42"/>
    </row>
    <row r="8" spans="1:8" ht="99" x14ac:dyDescent="0.2">
      <c r="A8" s="42"/>
      <c r="B8" s="42"/>
      <c r="C8" s="12" t="s">
        <v>28</v>
      </c>
      <c r="D8" s="13" t="s">
        <v>27</v>
      </c>
      <c r="E8" s="12" t="s">
        <v>26</v>
      </c>
      <c r="F8" s="13" t="s">
        <v>25</v>
      </c>
      <c r="G8" s="32" t="s">
        <v>53</v>
      </c>
      <c r="H8" s="32" t="s">
        <v>24</v>
      </c>
    </row>
    <row r="9" spans="1:8" ht="16.5" x14ac:dyDescent="0.2">
      <c r="A9" s="14">
        <v>1</v>
      </c>
      <c r="B9" s="15">
        <v>2</v>
      </c>
      <c r="C9" s="16">
        <v>3</v>
      </c>
      <c r="D9" s="16">
        <v>4</v>
      </c>
      <c r="E9" s="33">
        <v>5</v>
      </c>
      <c r="F9" s="17">
        <v>6</v>
      </c>
      <c r="G9" s="32">
        <v>7</v>
      </c>
      <c r="H9" s="32">
        <v>8</v>
      </c>
    </row>
    <row r="10" spans="1:8" ht="28.5" x14ac:dyDescent="0.2">
      <c r="A10" s="18" t="s">
        <v>39</v>
      </c>
      <c r="B10" s="5">
        <v>942</v>
      </c>
      <c r="C10" s="19"/>
      <c r="D10" s="20"/>
      <c r="E10" s="21"/>
      <c r="F10" s="19"/>
      <c r="G10" s="34">
        <f>G91</f>
        <v>503906.9</v>
      </c>
      <c r="H10" s="34">
        <f t="shared" ref="H10" si="0">H91</f>
        <v>16512.099999999999</v>
      </c>
    </row>
    <row r="11" spans="1:8" ht="15" x14ac:dyDescent="0.2">
      <c r="A11" s="4" t="s">
        <v>23</v>
      </c>
      <c r="B11" s="5">
        <v>942</v>
      </c>
      <c r="C11" s="6">
        <v>1</v>
      </c>
      <c r="D11" s="6" t="s">
        <v>3</v>
      </c>
      <c r="E11" s="7" t="s">
        <v>3</v>
      </c>
      <c r="F11" s="8" t="s">
        <v>3</v>
      </c>
      <c r="G11" s="35">
        <f>G16+G26+G12+G22</f>
        <v>351502.9</v>
      </c>
      <c r="H11" s="35">
        <f>H16+H26+H12</f>
        <v>2956</v>
      </c>
    </row>
    <row r="12" spans="1:8" ht="30" x14ac:dyDescent="0.2">
      <c r="A12" s="4" t="s">
        <v>46</v>
      </c>
      <c r="B12" s="5">
        <v>942</v>
      </c>
      <c r="C12" s="6">
        <v>1</v>
      </c>
      <c r="D12" s="6">
        <v>2</v>
      </c>
      <c r="E12" s="7"/>
      <c r="F12" s="8"/>
      <c r="G12" s="35">
        <f t="shared" ref="G12:H14" si="1">G13</f>
        <v>5122</v>
      </c>
      <c r="H12" s="35">
        <f t="shared" si="1"/>
        <v>0</v>
      </c>
    </row>
    <row r="13" spans="1:8" ht="15" x14ac:dyDescent="0.2">
      <c r="A13" s="4" t="s">
        <v>4</v>
      </c>
      <c r="B13" s="5">
        <v>942</v>
      </c>
      <c r="C13" s="6">
        <v>1</v>
      </c>
      <c r="D13" s="6">
        <v>2</v>
      </c>
      <c r="E13" s="7" t="s">
        <v>1</v>
      </c>
      <c r="F13" s="8"/>
      <c r="G13" s="35">
        <f t="shared" si="1"/>
        <v>5122</v>
      </c>
      <c r="H13" s="35">
        <f t="shared" si="1"/>
        <v>0</v>
      </c>
    </row>
    <row r="14" spans="1:8" ht="60" x14ac:dyDescent="0.2">
      <c r="A14" s="9" t="s">
        <v>22</v>
      </c>
      <c r="B14" s="5">
        <v>942</v>
      </c>
      <c r="C14" s="6">
        <v>1</v>
      </c>
      <c r="D14" s="6">
        <v>2</v>
      </c>
      <c r="E14" s="7" t="s">
        <v>1</v>
      </c>
      <c r="F14" s="8">
        <v>100</v>
      </c>
      <c r="G14" s="35">
        <f t="shared" si="1"/>
        <v>5122</v>
      </c>
      <c r="H14" s="35">
        <f t="shared" si="1"/>
        <v>0</v>
      </c>
    </row>
    <row r="15" spans="1:8" ht="30" x14ac:dyDescent="0.2">
      <c r="A15" s="4" t="s">
        <v>21</v>
      </c>
      <c r="B15" s="5">
        <v>942</v>
      </c>
      <c r="C15" s="6">
        <v>1</v>
      </c>
      <c r="D15" s="6">
        <v>2</v>
      </c>
      <c r="E15" s="7" t="s">
        <v>1</v>
      </c>
      <c r="F15" s="8">
        <v>120</v>
      </c>
      <c r="G15" s="35">
        <f>4772+350</f>
        <v>5122</v>
      </c>
      <c r="H15" s="35">
        <v>0</v>
      </c>
    </row>
    <row r="16" spans="1:8" ht="45" x14ac:dyDescent="0.2">
      <c r="A16" s="9" t="s">
        <v>51</v>
      </c>
      <c r="B16" s="5">
        <v>942</v>
      </c>
      <c r="C16" s="6">
        <v>1</v>
      </c>
      <c r="D16" s="6">
        <v>4</v>
      </c>
      <c r="E16" s="7" t="s">
        <v>3</v>
      </c>
      <c r="F16" s="8" t="s">
        <v>3</v>
      </c>
      <c r="G16" s="35">
        <f>G17</f>
        <v>117060.40000000001</v>
      </c>
      <c r="H16" s="35">
        <f>H17</f>
        <v>2956</v>
      </c>
    </row>
    <row r="17" spans="1:11" ht="15" x14ac:dyDescent="0.2">
      <c r="A17" s="4" t="s">
        <v>4</v>
      </c>
      <c r="B17" s="5">
        <v>942</v>
      </c>
      <c r="C17" s="6">
        <v>1</v>
      </c>
      <c r="D17" s="6">
        <v>4</v>
      </c>
      <c r="E17" s="7" t="s">
        <v>1</v>
      </c>
      <c r="F17" s="8" t="s">
        <v>3</v>
      </c>
      <c r="G17" s="35">
        <f>G18+G20</f>
        <v>117060.40000000001</v>
      </c>
      <c r="H17" s="35">
        <f>H19+H21</f>
        <v>2956</v>
      </c>
    </row>
    <row r="18" spans="1:11" ht="60" x14ac:dyDescent="0.2">
      <c r="A18" s="9" t="s">
        <v>22</v>
      </c>
      <c r="B18" s="5">
        <v>942</v>
      </c>
      <c r="C18" s="6">
        <v>1</v>
      </c>
      <c r="D18" s="6">
        <v>4</v>
      </c>
      <c r="E18" s="7" t="s">
        <v>1</v>
      </c>
      <c r="F18" s="8">
        <v>100</v>
      </c>
      <c r="G18" s="35">
        <f>G19</f>
        <v>116547.90000000001</v>
      </c>
      <c r="H18" s="35">
        <f>H19</f>
        <v>2956</v>
      </c>
    </row>
    <row r="19" spans="1:11" ht="30" x14ac:dyDescent="0.2">
      <c r="A19" s="4" t="s">
        <v>21</v>
      </c>
      <c r="B19" s="5">
        <v>942</v>
      </c>
      <c r="C19" s="6">
        <v>1</v>
      </c>
      <c r="D19" s="6">
        <v>4</v>
      </c>
      <c r="E19" s="7" t="s">
        <v>1</v>
      </c>
      <c r="F19" s="8">
        <v>120</v>
      </c>
      <c r="G19" s="35">
        <f>116550.3-2.4</f>
        <v>116547.90000000001</v>
      </c>
      <c r="H19" s="35">
        <v>2956</v>
      </c>
    </row>
    <row r="20" spans="1:11" ht="30" x14ac:dyDescent="0.2">
      <c r="A20" s="9" t="s">
        <v>32</v>
      </c>
      <c r="B20" s="5">
        <v>942</v>
      </c>
      <c r="C20" s="6">
        <v>1</v>
      </c>
      <c r="D20" s="6">
        <v>4</v>
      </c>
      <c r="E20" s="7" t="s">
        <v>1</v>
      </c>
      <c r="F20" s="8">
        <v>200</v>
      </c>
      <c r="G20" s="35">
        <f>G21</f>
        <v>512.5</v>
      </c>
      <c r="H20" s="35">
        <f>H21</f>
        <v>0</v>
      </c>
    </row>
    <row r="21" spans="1:11" ht="30" x14ac:dyDescent="0.2">
      <c r="A21" s="4" t="s">
        <v>2</v>
      </c>
      <c r="B21" s="5">
        <v>942</v>
      </c>
      <c r="C21" s="6">
        <v>1</v>
      </c>
      <c r="D21" s="6">
        <v>4</v>
      </c>
      <c r="E21" s="7" t="s">
        <v>1</v>
      </c>
      <c r="F21" s="8">
        <v>240</v>
      </c>
      <c r="G21" s="35">
        <v>512.5</v>
      </c>
      <c r="H21" s="35">
        <v>0</v>
      </c>
    </row>
    <row r="22" spans="1:11" ht="15" x14ac:dyDescent="0.2">
      <c r="A22" s="4" t="s">
        <v>49</v>
      </c>
      <c r="B22" s="5">
        <v>942</v>
      </c>
      <c r="C22" s="6">
        <v>1</v>
      </c>
      <c r="D22" s="6">
        <v>11</v>
      </c>
      <c r="E22" s="7"/>
      <c r="F22" s="8"/>
      <c r="G22" s="35">
        <f>G23</f>
        <v>50</v>
      </c>
      <c r="H22" s="35">
        <v>0</v>
      </c>
    </row>
    <row r="23" spans="1:11" ht="15" x14ac:dyDescent="0.2">
      <c r="A23" s="4" t="s">
        <v>4</v>
      </c>
      <c r="B23" s="5">
        <v>942</v>
      </c>
      <c r="C23" s="6">
        <v>1</v>
      </c>
      <c r="D23" s="6">
        <v>11</v>
      </c>
      <c r="E23" s="7">
        <v>9900000000</v>
      </c>
      <c r="F23" s="8"/>
      <c r="G23" s="35">
        <f>G24</f>
        <v>50</v>
      </c>
      <c r="H23" s="35">
        <v>0</v>
      </c>
    </row>
    <row r="24" spans="1:11" ht="15" x14ac:dyDescent="0.2">
      <c r="A24" s="4" t="s">
        <v>6</v>
      </c>
      <c r="B24" s="5">
        <v>942</v>
      </c>
      <c r="C24" s="6">
        <v>1</v>
      </c>
      <c r="D24" s="6">
        <v>11</v>
      </c>
      <c r="E24" s="7">
        <v>9900000000</v>
      </c>
      <c r="F24" s="8">
        <v>800</v>
      </c>
      <c r="G24" s="35">
        <f>G25</f>
        <v>50</v>
      </c>
      <c r="H24" s="35">
        <v>0</v>
      </c>
    </row>
    <row r="25" spans="1:11" ht="15" x14ac:dyDescent="0.2">
      <c r="A25" s="4" t="s">
        <v>50</v>
      </c>
      <c r="B25" s="5">
        <v>942</v>
      </c>
      <c r="C25" s="6">
        <v>1</v>
      </c>
      <c r="D25" s="6">
        <v>11</v>
      </c>
      <c r="E25" s="7">
        <v>9900000000</v>
      </c>
      <c r="F25" s="8">
        <v>870</v>
      </c>
      <c r="G25" s="35">
        <v>50</v>
      </c>
      <c r="H25" s="35">
        <v>0</v>
      </c>
    </row>
    <row r="26" spans="1:11" ht="15" x14ac:dyDescent="0.2">
      <c r="A26" s="9" t="s">
        <v>19</v>
      </c>
      <c r="B26" s="5">
        <v>942</v>
      </c>
      <c r="C26" s="6">
        <v>1</v>
      </c>
      <c r="D26" s="6">
        <v>13</v>
      </c>
      <c r="E26" s="7"/>
      <c r="F26" s="8" t="s">
        <v>3</v>
      </c>
      <c r="G26" s="35">
        <f>G27</f>
        <v>229270.5</v>
      </c>
      <c r="H26" s="35">
        <v>0</v>
      </c>
    </row>
    <row r="27" spans="1:11" ht="15" x14ac:dyDescent="0.2">
      <c r="A27" s="9" t="s">
        <v>4</v>
      </c>
      <c r="B27" s="5">
        <v>942</v>
      </c>
      <c r="C27" s="6">
        <v>1</v>
      </c>
      <c r="D27" s="6">
        <v>13</v>
      </c>
      <c r="E27" s="7" t="s">
        <v>1</v>
      </c>
      <c r="F27" s="8"/>
      <c r="G27" s="35">
        <f>G28+G32+G34+G30</f>
        <v>229270.5</v>
      </c>
      <c r="H27" s="35">
        <f>H28+H32+H36</f>
        <v>0</v>
      </c>
    </row>
    <row r="28" spans="1:11" ht="30" x14ac:dyDescent="0.2">
      <c r="A28" s="9" t="s">
        <v>32</v>
      </c>
      <c r="B28" s="5">
        <v>942</v>
      </c>
      <c r="C28" s="6">
        <v>1</v>
      </c>
      <c r="D28" s="6">
        <v>13</v>
      </c>
      <c r="E28" s="7" t="s">
        <v>1</v>
      </c>
      <c r="F28" s="8">
        <v>200</v>
      </c>
      <c r="G28" s="35">
        <f>G29</f>
        <v>3084.6</v>
      </c>
      <c r="H28" s="35">
        <v>0</v>
      </c>
    </row>
    <row r="29" spans="1:11" ht="30" x14ac:dyDescent="0.2">
      <c r="A29" s="4" t="s">
        <v>2</v>
      </c>
      <c r="B29" s="5">
        <v>942</v>
      </c>
      <c r="C29" s="6">
        <v>1</v>
      </c>
      <c r="D29" s="6">
        <v>13</v>
      </c>
      <c r="E29" s="7" t="s">
        <v>1</v>
      </c>
      <c r="F29" s="8">
        <v>240</v>
      </c>
      <c r="G29" s="35">
        <f>3008.6+76</f>
        <v>3084.6</v>
      </c>
      <c r="H29" s="35">
        <v>0</v>
      </c>
      <c r="K29" s="22"/>
    </row>
    <row r="30" spans="1:11" ht="15" x14ac:dyDescent="0.2">
      <c r="A30" s="9" t="s">
        <v>34</v>
      </c>
      <c r="B30" s="5">
        <v>942</v>
      </c>
      <c r="C30" s="6">
        <v>1</v>
      </c>
      <c r="D30" s="6">
        <v>13</v>
      </c>
      <c r="E30" s="7">
        <v>9900000000</v>
      </c>
      <c r="F30" s="8">
        <v>300</v>
      </c>
      <c r="G30" s="35">
        <f>G31</f>
        <v>2.4</v>
      </c>
      <c r="H30" s="35">
        <f>H31</f>
        <v>0</v>
      </c>
      <c r="K30" s="22"/>
    </row>
    <row r="31" spans="1:11" ht="30" x14ac:dyDescent="0.2">
      <c r="A31" s="9" t="s">
        <v>35</v>
      </c>
      <c r="B31" s="5">
        <v>942</v>
      </c>
      <c r="C31" s="6">
        <v>1</v>
      </c>
      <c r="D31" s="6">
        <v>13</v>
      </c>
      <c r="E31" s="7">
        <v>9900000000</v>
      </c>
      <c r="F31" s="8">
        <v>320</v>
      </c>
      <c r="G31" s="35">
        <v>2.4</v>
      </c>
      <c r="H31" s="35">
        <v>0</v>
      </c>
      <c r="K31" s="22"/>
    </row>
    <row r="32" spans="1:11" s="23" customFormat="1" ht="30" x14ac:dyDescent="0.2">
      <c r="A32" s="9" t="s">
        <v>15</v>
      </c>
      <c r="B32" s="5">
        <v>942</v>
      </c>
      <c r="C32" s="6">
        <v>1</v>
      </c>
      <c r="D32" s="6">
        <v>13</v>
      </c>
      <c r="E32" s="7">
        <v>9900000000</v>
      </c>
      <c r="F32" s="8">
        <v>600</v>
      </c>
      <c r="G32" s="35">
        <f>G33</f>
        <v>142510.6</v>
      </c>
      <c r="H32" s="35">
        <v>0</v>
      </c>
    </row>
    <row r="33" spans="1:10" s="23" customFormat="1" ht="15" x14ac:dyDescent="0.2">
      <c r="A33" s="9" t="s">
        <v>40</v>
      </c>
      <c r="B33" s="5">
        <v>942</v>
      </c>
      <c r="C33" s="6">
        <v>1</v>
      </c>
      <c r="D33" s="6">
        <v>13</v>
      </c>
      <c r="E33" s="7">
        <v>9900000000</v>
      </c>
      <c r="F33" s="8">
        <v>610</v>
      </c>
      <c r="G33" s="35">
        <f>130193.2+1220+3410+400+2399.1+225+4000+663.3</f>
        <v>142510.6</v>
      </c>
      <c r="H33" s="35">
        <v>0</v>
      </c>
    </row>
    <row r="34" spans="1:10" s="23" customFormat="1" ht="15" x14ac:dyDescent="0.2">
      <c r="A34" s="9" t="s">
        <v>6</v>
      </c>
      <c r="B34" s="5">
        <v>942</v>
      </c>
      <c r="C34" s="6">
        <v>1</v>
      </c>
      <c r="D34" s="6">
        <v>13</v>
      </c>
      <c r="E34" s="7">
        <v>9900000000</v>
      </c>
      <c r="F34" s="8">
        <v>800</v>
      </c>
      <c r="G34" s="35">
        <f>G36+G37+G35</f>
        <v>83672.899999999994</v>
      </c>
      <c r="H34" s="35">
        <v>0</v>
      </c>
    </row>
    <row r="35" spans="1:10" s="23" customFormat="1" ht="15" x14ac:dyDescent="0.2">
      <c r="A35" s="9" t="s">
        <v>57</v>
      </c>
      <c r="B35" s="5">
        <v>942</v>
      </c>
      <c r="C35" s="6">
        <v>1</v>
      </c>
      <c r="D35" s="6">
        <v>13</v>
      </c>
      <c r="E35" s="7">
        <v>9900000000</v>
      </c>
      <c r="F35" s="8">
        <v>830</v>
      </c>
      <c r="G35" s="35">
        <v>15</v>
      </c>
      <c r="H35" s="35">
        <v>0</v>
      </c>
    </row>
    <row r="36" spans="1:10" s="23" customFormat="1" ht="15" x14ac:dyDescent="0.2">
      <c r="A36" s="4" t="s">
        <v>20</v>
      </c>
      <c r="B36" s="5">
        <v>942</v>
      </c>
      <c r="C36" s="6">
        <v>1</v>
      </c>
      <c r="D36" s="6">
        <v>13</v>
      </c>
      <c r="E36" s="7">
        <v>9900000000</v>
      </c>
      <c r="F36" s="8">
        <v>850</v>
      </c>
      <c r="G36" s="35">
        <v>50</v>
      </c>
      <c r="H36" s="35">
        <v>0</v>
      </c>
    </row>
    <row r="37" spans="1:10" s="23" customFormat="1" ht="15" x14ac:dyDescent="0.2">
      <c r="A37" s="4" t="s">
        <v>50</v>
      </c>
      <c r="B37" s="5">
        <v>942</v>
      </c>
      <c r="C37" s="6">
        <v>1</v>
      </c>
      <c r="D37" s="6">
        <v>13</v>
      </c>
      <c r="E37" s="7">
        <v>9900000000</v>
      </c>
      <c r="F37" s="8">
        <v>870</v>
      </c>
      <c r="G37" s="35">
        <f>121667.2+3576.7-1118.5-76-796.3-3576.7-31908.5-350-3410-400</f>
        <v>83607.899999999994</v>
      </c>
      <c r="H37" s="35"/>
    </row>
    <row r="38" spans="1:10" ht="15" x14ac:dyDescent="0.2">
      <c r="A38" s="9" t="s">
        <v>18</v>
      </c>
      <c r="B38" s="5">
        <v>942</v>
      </c>
      <c r="C38" s="6">
        <v>2</v>
      </c>
      <c r="D38" s="6" t="s">
        <v>3</v>
      </c>
      <c r="E38" s="7"/>
      <c r="F38" s="8" t="s">
        <v>3</v>
      </c>
      <c r="G38" s="35">
        <f>G39</f>
        <v>911.6</v>
      </c>
      <c r="H38" s="35">
        <v>0</v>
      </c>
    </row>
    <row r="39" spans="1:10" ht="15" x14ac:dyDescent="0.2">
      <c r="A39" s="4" t="s">
        <v>17</v>
      </c>
      <c r="B39" s="5">
        <v>942</v>
      </c>
      <c r="C39" s="6">
        <v>2</v>
      </c>
      <c r="D39" s="6">
        <v>4</v>
      </c>
      <c r="E39" s="7" t="s">
        <v>3</v>
      </c>
      <c r="F39" s="8" t="s">
        <v>3</v>
      </c>
      <c r="G39" s="35">
        <f>G40</f>
        <v>911.6</v>
      </c>
      <c r="H39" s="35">
        <v>0</v>
      </c>
      <c r="J39" s="22"/>
    </row>
    <row r="40" spans="1:10" ht="15" x14ac:dyDescent="0.2">
      <c r="A40" s="9" t="s">
        <v>4</v>
      </c>
      <c r="B40" s="5">
        <v>942</v>
      </c>
      <c r="C40" s="6">
        <v>2</v>
      </c>
      <c r="D40" s="6">
        <v>4</v>
      </c>
      <c r="E40" s="7" t="s">
        <v>1</v>
      </c>
      <c r="F40" s="8" t="s">
        <v>3</v>
      </c>
      <c r="G40" s="35">
        <f>G41</f>
        <v>911.6</v>
      </c>
      <c r="H40" s="35">
        <v>0</v>
      </c>
    </row>
    <row r="41" spans="1:10" ht="30" x14ac:dyDescent="0.2">
      <c r="A41" s="4" t="s">
        <v>32</v>
      </c>
      <c r="B41" s="5">
        <v>942</v>
      </c>
      <c r="C41" s="6">
        <v>2</v>
      </c>
      <c r="D41" s="6">
        <v>4</v>
      </c>
      <c r="E41" s="7" t="s">
        <v>1</v>
      </c>
      <c r="F41" s="8">
        <v>200</v>
      </c>
      <c r="G41" s="35">
        <f>G42</f>
        <v>911.6</v>
      </c>
      <c r="H41" s="35">
        <v>0</v>
      </c>
    </row>
    <row r="42" spans="1:10" ht="30" x14ac:dyDescent="0.2">
      <c r="A42" s="9" t="s">
        <v>2</v>
      </c>
      <c r="B42" s="5">
        <v>942</v>
      </c>
      <c r="C42" s="6">
        <v>2</v>
      </c>
      <c r="D42" s="6">
        <v>4</v>
      </c>
      <c r="E42" s="7" t="s">
        <v>1</v>
      </c>
      <c r="F42" s="8">
        <v>240</v>
      </c>
      <c r="G42" s="35">
        <v>911.6</v>
      </c>
      <c r="H42" s="35">
        <v>0</v>
      </c>
    </row>
    <row r="43" spans="1:10" ht="30" x14ac:dyDescent="0.2">
      <c r="A43" s="4" t="s">
        <v>16</v>
      </c>
      <c r="B43" s="5">
        <v>942</v>
      </c>
      <c r="C43" s="6">
        <v>3</v>
      </c>
      <c r="D43" s="6" t="s">
        <v>3</v>
      </c>
      <c r="E43" s="7" t="s">
        <v>3</v>
      </c>
      <c r="F43" s="8" t="s">
        <v>3</v>
      </c>
      <c r="G43" s="35">
        <f>G44</f>
        <v>545</v>
      </c>
      <c r="H43" s="35">
        <f t="shared" ref="H43" si="2">H44</f>
        <v>0</v>
      </c>
    </row>
    <row r="44" spans="1:10" ht="30" x14ac:dyDescent="0.2">
      <c r="A44" s="9" t="s">
        <v>44</v>
      </c>
      <c r="B44" s="5">
        <v>942</v>
      </c>
      <c r="C44" s="6">
        <v>3</v>
      </c>
      <c r="D44" s="6">
        <v>10</v>
      </c>
      <c r="E44" s="7" t="s">
        <v>3</v>
      </c>
      <c r="F44" s="8" t="s">
        <v>3</v>
      </c>
      <c r="G44" s="35">
        <f>G45</f>
        <v>545</v>
      </c>
      <c r="H44" s="35">
        <v>0</v>
      </c>
      <c r="J44" s="22"/>
    </row>
    <row r="45" spans="1:10" ht="15" x14ac:dyDescent="0.2">
      <c r="A45" s="4" t="s">
        <v>4</v>
      </c>
      <c r="B45" s="5">
        <v>942</v>
      </c>
      <c r="C45" s="6">
        <v>3</v>
      </c>
      <c r="D45" s="6">
        <v>10</v>
      </c>
      <c r="E45" s="7" t="s">
        <v>1</v>
      </c>
      <c r="F45" s="8" t="s">
        <v>3</v>
      </c>
      <c r="G45" s="35">
        <f>G46</f>
        <v>545</v>
      </c>
      <c r="H45" s="35">
        <v>0</v>
      </c>
    </row>
    <row r="46" spans="1:10" ht="30" x14ac:dyDescent="0.2">
      <c r="A46" s="9" t="s">
        <v>32</v>
      </c>
      <c r="B46" s="5">
        <v>942</v>
      </c>
      <c r="C46" s="6">
        <v>3</v>
      </c>
      <c r="D46" s="6">
        <v>10</v>
      </c>
      <c r="E46" s="7" t="s">
        <v>1</v>
      </c>
      <c r="F46" s="8">
        <v>200</v>
      </c>
      <c r="G46" s="35">
        <f>G47</f>
        <v>545</v>
      </c>
      <c r="H46" s="35">
        <v>0</v>
      </c>
    </row>
    <row r="47" spans="1:10" ht="30" x14ac:dyDescent="0.2">
      <c r="A47" s="4" t="s">
        <v>2</v>
      </c>
      <c r="B47" s="5">
        <v>942</v>
      </c>
      <c r="C47" s="6">
        <v>3</v>
      </c>
      <c r="D47" s="6">
        <v>10</v>
      </c>
      <c r="E47" s="7" t="s">
        <v>1</v>
      </c>
      <c r="F47" s="8">
        <v>240</v>
      </c>
      <c r="G47" s="35">
        <v>545</v>
      </c>
      <c r="H47" s="35">
        <v>0</v>
      </c>
    </row>
    <row r="48" spans="1:10" ht="15" x14ac:dyDescent="0.2">
      <c r="A48" s="9" t="s">
        <v>14</v>
      </c>
      <c r="B48" s="5">
        <v>942</v>
      </c>
      <c r="C48" s="6">
        <v>5</v>
      </c>
      <c r="D48" s="6" t="s">
        <v>3</v>
      </c>
      <c r="E48" s="7" t="s">
        <v>3</v>
      </c>
      <c r="F48" s="8" t="s">
        <v>3</v>
      </c>
      <c r="G48" s="35">
        <f>G49</f>
        <v>144032.4</v>
      </c>
      <c r="H48" s="35">
        <f>H49</f>
        <v>13556.1</v>
      </c>
    </row>
    <row r="49" spans="1:11" ht="15" x14ac:dyDescent="0.2">
      <c r="A49" s="4" t="s">
        <v>13</v>
      </c>
      <c r="B49" s="5">
        <v>942</v>
      </c>
      <c r="C49" s="6">
        <v>5</v>
      </c>
      <c r="D49" s="6">
        <v>3</v>
      </c>
      <c r="E49" s="7" t="s">
        <v>3</v>
      </c>
      <c r="F49" s="8" t="s">
        <v>3</v>
      </c>
      <c r="G49" s="35">
        <f>G50+G58+G55</f>
        <v>144032.4</v>
      </c>
      <c r="H49" s="35">
        <f>H50</f>
        <v>13556.1</v>
      </c>
      <c r="J49" s="22"/>
    </row>
    <row r="50" spans="1:11" ht="30" x14ac:dyDescent="0.2">
      <c r="A50" s="9" t="s">
        <v>54</v>
      </c>
      <c r="B50" s="5">
        <v>942</v>
      </c>
      <c r="C50" s="6">
        <v>5</v>
      </c>
      <c r="D50" s="6">
        <v>3</v>
      </c>
      <c r="E50" s="7" t="s">
        <v>41</v>
      </c>
      <c r="F50" s="8"/>
      <c r="G50" s="35">
        <f>G51+G53</f>
        <v>33268.800000000003</v>
      </c>
      <c r="H50" s="35">
        <f>H51</f>
        <v>13556.1</v>
      </c>
      <c r="K50" s="22"/>
    </row>
    <row r="51" spans="1:11" ht="30" x14ac:dyDescent="0.2">
      <c r="A51" s="4" t="s">
        <v>32</v>
      </c>
      <c r="B51" s="5">
        <v>942</v>
      </c>
      <c r="C51" s="6">
        <v>5</v>
      </c>
      <c r="D51" s="6">
        <v>3</v>
      </c>
      <c r="E51" s="7" t="s">
        <v>41</v>
      </c>
      <c r="F51" s="8">
        <v>200</v>
      </c>
      <c r="G51" s="35">
        <f>G52</f>
        <v>29217.800000000003</v>
      </c>
      <c r="H51" s="35">
        <f>H52</f>
        <v>13556.1</v>
      </c>
      <c r="K51" s="22"/>
    </row>
    <row r="52" spans="1:11" ht="30" x14ac:dyDescent="0.2">
      <c r="A52" s="9" t="s">
        <v>2</v>
      </c>
      <c r="B52" s="5">
        <v>942</v>
      </c>
      <c r="C52" s="6">
        <v>5</v>
      </c>
      <c r="D52" s="6">
        <v>3</v>
      </c>
      <c r="E52" s="7" t="s">
        <v>41</v>
      </c>
      <c r="F52" s="8">
        <v>240</v>
      </c>
      <c r="G52" s="35">
        <f>15700-38.3+13556.1</f>
        <v>29217.800000000003</v>
      </c>
      <c r="H52" s="35">
        <v>13556.1</v>
      </c>
      <c r="K52" s="22"/>
    </row>
    <row r="53" spans="1:11" ht="30" x14ac:dyDescent="0.2">
      <c r="A53" s="9" t="s">
        <v>15</v>
      </c>
      <c r="B53" s="5">
        <v>942</v>
      </c>
      <c r="C53" s="6">
        <v>5</v>
      </c>
      <c r="D53" s="6">
        <v>3</v>
      </c>
      <c r="E53" s="7" t="s">
        <v>41</v>
      </c>
      <c r="F53" s="8">
        <v>600</v>
      </c>
      <c r="G53" s="35">
        <f>G54</f>
        <v>4051.0000000000005</v>
      </c>
      <c r="H53" s="35">
        <v>0</v>
      </c>
      <c r="K53" s="22"/>
    </row>
    <row r="54" spans="1:11" ht="15" x14ac:dyDescent="0.2">
      <c r="A54" s="9" t="s">
        <v>40</v>
      </c>
      <c r="B54" s="5">
        <v>942</v>
      </c>
      <c r="C54" s="6">
        <v>5</v>
      </c>
      <c r="D54" s="6">
        <v>3</v>
      </c>
      <c r="E54" s="7" t="s">
        <v>41</v>
      </c>
      <c r="F54" s="8">
        <v>610</v>
      </c>
      <c r="G54" s="35">
        <f>3792.4+38.3+220.3</f>
        <v>4051.0000000000005</v>
      </c>
      <c r="H54" s="35">
        <v>0</v>
      </c>
      <c r="K54" s="22"/>
    </row>
    <row r="55" spans="1:11" ht="45" x14ac:dyDescent="0.2">
      <c r="A55" s="4" t="s">
        <v>47</v>
      </c>
      <c r="B55" s="5">
        <v>942</v>
      </c>
      <c r="C55" s="6">
        <v>5</v>
      </c>
      <c r="D55" s="6">
        <v>3</v>
      </c>
      <c r="E55" s="7" t="s">
        <v>48</v>
      </c>
      <c r="F55" s="8"/>
      <c r="G55" s="35">
        <f>G56</f>
        <v>1020</v>
      </c>
      <c r="H55" s="35">
        <v>0</v>
      </c>
      <c r="K55" s="22"/>
    </row>
    <row r="56" spans="1:11" ht="30" x14ac:dyDescent="0.2">
      <c r="A56" s="4" t="s">
        <v>32</v>
      </c>
      <c r="B56" s="5">
        <v>942</v>
      </c>
      <c r="C56" s="6">
        <v>5</v>
      </c>
      <c r="D56" s="6">
        <v>3</v>
      </c>
      <c r="E56" s="7" t="s">
        <v>48</v>
      </c>
      <c r="F56" s="8">
        <v>200</v>
      </c>
      <c r="G56" s="35">
        <f>G57</f>
        <v>1020</v>
      </c>
      <c r="H56" s="35">
        <v>0</v>
      </c>
      <c r="K56" s="22"/>
    </row>
    <row r="57" spans="1:11" ht="30" x14ac:dyDescent="0.2">
      <c r="A57" s="4" t="s">
        <v>2</v>
      </c>
      <c r="B57" s="5">
        <v>942</v>
      </c>
      <c r="C57" s="6">
        <v>5</v>
      </c>
      <c r="D57" s="6">
        <v>3</v>
      </c>
      <c r="E57" s="7" t="s">
        <v>48</v>
      </c>
      <c r="F57" s="8">
        <v>240</v>
      </c>
      <c r="G57" s="35">
        <v>1020</v>
      </c>
      <c r="H57" s="35">
        <v>0</v>
      </c>
      <c r="K57" s="22"/>
    </row>
    <row r="58" spans="1:11" ht="15" x14ac:dyDescent="0.2">
      <c r="A58" s="9" t="s">
        <v>4</v>
      </c>
      <c r="B58" s="5">
        <v>942</v>
      </c>
      <c r="C58" s="6">
        <v>5</v>
      </c>
      <c r="D58" s="6">
        <v>3</v>
      </c>
      <c r="E58" s="7" t="s">
        <v>1</v>
      </c>
      <c r="F58" s="8" t="s">
        <v>3</v>
      </c>
      <c r="G58" s="35">
        <f>G60+G62</f>
        <v>109743.59999999999</v>
      </c>
      <c r="H58" s="35">
        <f t="shared" ref="H58" si="3">H59</f>
        <v>0</v>
      </c>
      <c r="K58" s="22"/>
    </row>
    <row r="59" spans="1:11" ht="30" x14ac:dyDescent="0.2">
      <c r="A59" s="4" t="s">
        <v>32</v>
      </c>
      <c r="B59" s="5">
        <v>942</v>
      </c>
      <c r="C59" s="6">
        <v>5</v>
      </c>
      <c r="D59" s="6">
        <v>3</v>
      </c>
      <c r="E59" s="7" t="s">
        <v>1</v>
      </c>
      <c r="F59" s="8">
        <v>200</v>
      </c>
      <c r="G59" s="35">
        <f>G60</f>
        <v>51269.599999999999</v>
      </c>
      <c r="H59" s="35">
        <f>H60</f>
        <v>0</v>
      </c>
      <c r="K59" s="22"/>
    </row>
    <row r="60" spans="1:11" ht="30" x14ac:dyDescent="0.2">
      <c r="A60" s="9" t="s">
        <v>2</v>
      </c>
      <c r="B60" s="5">
        <v>942</v>
      </c>
      <c r="C60" s="6">
        <v>5</v>
      </c>
      <c r="D60" s="6">
        <v>3</v>
      </c>
      <c r="E60" s="7" t="s">
        <v>1</v>
      </c>
      <c r="F60" s="8">
        <v>240</v>
      </c>
      <c r="G60" s="35">
        <f>24629.8+31908.5-2399.1-225-966.3-1000-663.3-15</f>
        <v>51269.599999999999</v>
      </c>
      <c r="H60" s="35">
        <v>0</v>
      </c>
      <c r="K60" s="22"/>
    </row>
    <row r="61" spans="1:11" ht="30" x14ac:dyDescent="0.2">
      <c r="A61" s="4" t="s">
        <v>15</v>
      </c>
      <c r="B61" s="5">
        <v>942</v>
      </c>
      <c r="C61" s="6">
        <v>5</v>
      </c>
      <c r="D61" s="6">
        <v>3</v>
      </c>
      <c r="E61" s="7">
        <v>9900000000</v>
      </c>
      <c r="F61" s="8">
        <v>600</v>
      </c>
      <c r="G61" s="36">
        <f>G62</f>
        <v>58473.999999999993</v>
      </c>
      <c r="H61" s="35">
        <f>H62</f>
        <v>0</v>
      </c>
      <c r="K61" s="22"/>
    </row>
    <row r="62" spans="1:11" ht="18.75" customHeight="1" x14ac:dyDescent="0.2">
      <c r="A62" s="4" t="s">
        <v>40</v>
      </c>
      <c r="B62" s="5">
        <v>942</v>
      </c>
      <c r="C62" s="6">
        <v>5</v>
      </c>
      <c r="D62" s="6">
        <v>3</v>
      </c>
      <c r="E62" s="7">
        <v>9900000000</v>
      </c>
      <c r="F62" s="8">
        <v>610</v>
      </c>
      <c r="G62" s="36">
        <f>57337.6+2356.7-4000-220.3+3000</f>
        <v>58473.999999999993</v>
      </c>
      <c r="H62" s="35">
        <v>0</v>
      </c>
      <c r="K62" s="22"/>
    </row>
    <row r="63" spans="1:11" ht="15" x14ac:dyDescent="0.2">
      <c r="A63" s="4" t="s">
        <v>12</v>
      </c>
      <c r="B63" s="5">
        <v>942</v>
      </c>
      <c r="C63" s="6">
        <v>7</v>
      </c>
      <c r="D63" s="6" t="s">
        <v>3</v>
      </c>
      <c r="E63" s="7" t="s">
        <v>3</v>
      </c>
      <c r="F63" s="8" t="s">
        <v>3</v>
      </c>
      <c r="G63" s="35">
        <f>G64+G68</f>
        <v>615</v>
      </c>
      <c r="H63" s="35">
        <v>0</v>
      </c>
    </row>
    <row r="64" spans="1:11" ht="30" x14ac:dyDescent="0.2">
      <c r="A64" s="4" t="s">
        <v>45</v>
      </c>
      <c r="B64" s="5">
        <v>942</v>
      </c>
      <c r="C64" s="6">
        <v>7</v>
      </c>
      <c r="D64" s="6">
        <v>5</v>
      </c>
      <c r="E64" s="7"/>
      <c r="F64" s="8"/>
      <c r="G64" s="35">
        <f>G65</f>
        <v>315</v>
      </c>
      <c r="H64" s="35">
        <v>0</v>
      </c>
    </row>
    <row r="65" spans="1:10" ht="15" x14ac:dyDescent="0.2">
      <c r="A65" s="9" t="s">
        <v>4</v>
      </c>
      <c r="B65" s="5">
        <v>942</v>
      </c>
      <c r="C65" s="6">
        <v>7</v>
      </c>
      <c r="D65" s="6">
        <v>5</v>
      </c>
      <c r="E65" s="7" t="s">
        <v>1</v>
      </c>
      <c r="F65" s="8" t="s">
        <v>3</v>
      </c>
      <c r="G65" s="35">
        <f>G66</f>
        <v>315</v>
      </c>
      <c r="H65" s="35">
        <v>0</v>
      </c>
    </row>
    <row r="66" spans="1:10" ht="30" x14ac:dyDescent="0.2">
      <c r="A66" s="4" t="s">
        <v>32</v>
      </c>
      <c r="B66" s="5">
        <v>942</v>
      </c>
      <c r="C66" s="6">
        <v>7</v>
      </c>
      <c r="D66" s="6">
        <v>5</v>
      </c>
      <c r="E66" s="7" t="s">
        <v>1</v>
      </c>
      <c r="F66" s="8">
        <v>200</v>
      </c>
      <c r="G66" s="35">
        <f>G67</f>
        <v>315</v>
      </c>
      <c r="H66" s="35">
        <v>0</v>
      </c>
    </row>
    <row r="67" spans="1:10" ht="30" x14ac:dyDescent="0.2">
      <c r="A67" s="9" t="s">
        <v>2</v>
      </c>
      <c r="B67" s="5">
        <v>942</v>
      </c>
      <c r="C67" s="6">
        <v>7</v>
      </c>
      <c r="D67" s="6">
        <v>5</v>
      </c>
      <c r="E67" s="7" t="s">
        <v>1</v>
      </c>
      <c r="F67" s="8">
        <v>240</v>
      </c>
      <c r="G67" s="35">
        <v>315</v>
      </c>
      <c r="H67" s="35">
        <v>0</v>
      </c>
    </row>
    <row r="68" spans="1:10" ht="15" x14ac:dyDescent="0.2">
      <c r="A68" s="9" t="s">
        <v>11</v>
      </c>
      <c r="B68" s="5">
        <v>942</v>
      </c>
      <c r="C68" s="6">
        <v>7</v>
      </c>
      <c r="D68" s="6">
        <v>7</v>
      </c>
      <c r="E68" s="7" t="s">
        <v>3</v>
      </c>
      <c r="F68" s="8" t="s">
        <v>3</v>
      </c>
      <c r="G68" s="35">
        <f>G71</f>
        <v>300</v>
      </c>
      <c r="H68" s="35">
        <v>0</v>
      </c>
      <c r="J68" s="22"/>
    </row>
    <row r="69" spans="1:10" ht="15" x14ac:dyDescent="0.2">
      <c r="A69" s="4" t="s">
        <v>4</v>
      </c>
      <c r="B69" s="5">
        <v>942</v>
      </c>
      <c r="C69" s="6">
        <v>7</v>
      </c>
      <c r="D69" s="6">
        <v>7</v>
      </c>
      <c r="E69" s="7" t="s">
        <v>1</v>
      </c>
      <c r="F69" s="8" t="s">
        <v>3</v>
      </c>
      <c r="G69" s="35">
        <f>G70</f>
        <v>300</v>
      </c>
      <c r="H69" s="35">
        <v>0</v>
      </c>
    </row>
    <row r="70" spans="1:10" ht="30" x14ac:dyDescent="0.2">
      <c r="A70" s="9" t="s">
        <v>32</v>
      </c>
      <c r="B70" s="5">
        <v>942</v>
      </c>
      <c r="C70" s="6">
        <v>7</v>
      </c>
      <c r="D70" s="6">
        <v>7</v>
      </c>
      <c r="E70" s="7" t="s">
        <v>1</v>
      </c>
      <c r="F70" s="8">
        <v>200</v>
      </c>
      <c r="G70" s="35">
        <f>G71</f>
        <v>300</v>
      </c>
      <c r="H70" s="35">
        <v>0</v>
      </c>
    </row>
    <row r="71" spans="1:10" ht="30" x14ac:dyDescent="0.2">
      <c r="A71" s="4" t="s">
        <v>2</v>
      </c>
      <c r="B71" s="5">
        <v>942</v>
      </c>
      <c r="C71" s="6">
        <v>7</v>
      </c>
      <c r="D71" s="6">
        <v>7</v>
      </c>
      <c r="E71" s="7" t="s">
        <v>1</v>
      </c>
      <c r="F71" s="8">
        <v>240</v>
      </c>
      <c r="G71" s="35">
        <v>300</v>
      </c>
      <c r="H71" s="35">
        <v>0</v>
      </c>
    </row>
    <row r="72" spans="1:10" ht="15" x14ac:dyDescent="0.2">
      <c r="A72" s="9" t="s">
        <v>10</v>
      </c>
      <c r="B72" s="5">
        <v>942</v>
      </c>
      <c r="C72" s="6">
        <v>8</v>
      </c>
      <c r="D72" s="6" t="s">
        <v>3</v>
      </c>
      <c r="E72" s="7" t="s">
        <v>3</v>
      </c>
      <c r="F72" s="8" t="s">
        <v>3</v>
      </c>
      <c r="G72" s="35">
        <f>G73</f>
        <v>600</v>
      </c>
      <c r="H72" s="35">
        <v>0</v>
      </c>
      <c r="J72" s="22"/>
    </row>
    <row r="73" spans="1:10" ht="15" x14ac:dyDescent="0.2">
      <c r="A73" s="4" t="s">
        <v>9</v>
      </c>
      <c r="B73" s="5">
        <v>942</v>
      </c>
      <c r="C73" s="6">
        <v>8</v>
      </c>
      <c r="D73" s="6">
        <v>4</v>
      </c>
      <c r="E73" s="7" t="s">
        <v>3</v>
      </c>
      <c r="F73" s="8" t="s">
        <v>3</v>
      </c>
      <c r="G73" s="35">
        <f>G74</f>
        <v>600</v>
      </c>
      <c r="H73" s="35">
        <v>0</v>
      </c>
    </row>
    <row r="74" spans="1:10" ht="15" x14ac:dyDescent="0.2">
      <c r="A74" s="9" t="s">
        <v>4</v>
      </c>
      <c r="B74" s="5">
        <v>942</v>
      </c>
      <c r="C74" s="6">
        <v>8</v>
      </c>
      <c r="D74" s="6">
        <v>4</v>
      </c>
      <c r="E74" s="7" t="s">
        <v>1</v>
      </c>
      <c r="F74" s="8" t="s">
        <v>3</v>
      </c>
      <c r="G74" s="35">
        <f>G75</f>
        <v>600</v>
      </c>
      <c r="H74" s="35">
        <v>0</v>
      </c>
    </row>
    <row r="75" spans="1:10" ht="30" x14ac:dyDescent="0.2">
      <c r="A75" s="4" t="s">
        <v>32</v>
      </c>
      <c r="B75" s="5">
        <v>942</v>
      </c>
      <c r="C75" s="6">
        <v>8</v>
      </c>
      <c r="D75" s="6">
        <v>4</v>
      </c>
      <c r="E75" s="7" t="s">
        <v>1</v>
      </c>
      <c r="F75" s="8">
        <v>200</v>
      </c>
      <c r="G75" s="35">
        <f>G76</f>
        <v>600</v>
      </c>
      <c r="H75" s="35">
        <v>0</v>
      </c>
    </row>
    <row r="76" spans="1:10" ht="30" x14ac:dyDescent="0.2">
      <c r="A76" s="9" t="s">
        <v>2</v>
      </c>
      <c r="B76" s="5">
        <v>942</v>
      </c>
      <c r="C76" s="6">
        <v>8</v>
      </c>
      <c r="D76" s="6">
        <v>4</v>
      </c>
      <c r="E76" s="7" t="s">
        <v>1</v>
      </c>
      <c r="F76" s="8">
        <v>240</v>
      </c>
      <c r="G76" s="35">
        <v>600</v>
      </c>
      <c r="H76" s="35">
        <v>0</v>
      </c>
    </row>
    <row r="77" spans="1:10" ht="15" x14ac:dyDescent="0.2">
      <c r="A77" s="9" t="s">
        <v>36</v>
      </c>
      <c r="B77" s="5">
        <v>942</v>
      </c>
      <c r="C77" s="6">
        <v>10</v>
      </c>
      <c r="D77" s="6"/>
      <c r="E77" s="7"/>
      <c r="F77" s="8"/>
      <c r="G77" s="35">
        <f>G78</f>
        <v>1600</v>
      </c>
      <c r="H77" s="35">
        <v>0</v>
      </c>
    </row>
    <row r="78" spans="1:10" ht="15" x14ac:dyDescent="0.2">
      <c r="A78" s="9" t="s">
        <v>37</v>
      </c>
      <c r="B78" s="5">
        <v>942</v>
      </c>
      <c r="C78" s="6">
        <v>10</v>
      </c>
      <c r="D78" s="6">
        <v>1</v>
      </c>
      <c r="E78" s="7"/>
      <c r="F78" s="8"/>
      <c r="G78" s="35">
        <f>G79</f>
        <v>1600</v>
      </c>
      <c r="H78" s="35">
        <v>0</v>
      </c>
    </row>
    <row r="79" spans="1:10" ht="15" x14ac:dyDescent="0.2">
      <c r="A79" s="9" t="s">
        <v>33</v>
      </c>
      <c r="B79" s="5">
        <v>942</v>
      </c>
      <c r="C79" s="6">
        <v>10</v>
      </c>
      <c r="D79" s="6">
        <v>1</v>
      </c>
      <c r="E79" s="7">
        <v>9900000000</v>
      </c>
      <c r="F79" s="8"/>
      <c r="G79" s="35">
        <f>G80</f>
        <v>1600</v>
      </c>
      <c r="H79" s="35">
        <v>0</v>
      </c>
    </row>
    <row r="80" spans="1:10" ht="15" x14ac:dyDescent="0.2">
      <c r="A80" s="9" t="s">
        <v>34</v>
      </c>
      <c r="B80" s="5">
        <v>942</v>
      </c>
      <c r="C80" s="6">
        <v>10</v>
      </c>
      <c r="D80" s="6">
        <v>1</v>
      </c>
      <c r="E80" s="7">
        <v>9900000000</v>
      </c>
      <c r="F80" s="8">
        <v>300</v>
      </c>
      <c r="G80" s="35">
        <f>G81</f>
        <v>1600</v>
      </c>
      <c r="H80" s="35">
        <v>0</v>
      </c>
    </row>
    <row r="81" spans="1:11" ht="30" x14ac:dyDescent="0.2">
      <c r="A81" s="9" t="s">
        <v>35</v>
      </c>
      <c r="B81" s="5">
        <v>942</v>
      </c>
      <c r="C81" s="6">
        <v>10</v>
      </c>
      <c r="D81" s="6">
        <v>1</v>
      </c>
      <c r="E81" s="7">
        <v>9900000000</v>
      </c>
      <c r="F81" s="8">
        <v>320</v>
      </c>
      <c r="G81" s="35">
        <v>1600</v>
      </c>
      <c r="H81" s="35">
        <v>0</v>
      </c>
      <c r="K81" s="22"/>
    </row>
    <row r="82" spans="1:11" ht="15" x14ac:dyDescent="0.2">
      <c r="A82" s="4" t="s">
        <v>8</v>
      </c>
      <c r="B82" s="5">
        <v>942</v>
      </c>
      <c r="C82" s="6">
        <v>11</v>
      </c>
      <c r="D82" s="6" t="s">
        <v>3</v>
      </c>
      <c r="E82" s="7" t="s">
        <v>3</v>
      </c>
      <c r="F82" s="8" t="s">
        <v>3</v>
      </c>
      <c r="G82" s="35">
        <f>G83</f>
        <v>4100</v>
      </c>
      <c r="H82" s="35">
        <v>0</v>
      </c>
    </row>
    <row r="83" spans="1:11" ht="15" x14ac:dyDescent="0.2">
      <c r="A83" s="9" t="s">
        <v>7</v>
      </c>
      <c r="B83" s="5">
        <v>942</v>
      </c>
      <c r="C83" s="6">
        <v>11</v>
      </c>
      <c r="D83" s="6">
        <v>1</v>
      </c>
      <c r="E83" s="7" t="s">
        <v>3</v>
      </c>
      <c r="F83" s="8" t="s">
        <v>3</v>
      </c>
      <c r="G83" s="35">
        <f>G84</f>
        <v>4100</v>
      </c>
      <c r="H83" s="35">
        <v>0</v>
      </c>
    </row>
    <row r="84" spans="1:11" ht="15" x14ac:dyDescent="0.2">
      <c r="A84" s="4" t="s">
        <v>4</v>
      </c>
      <c r="B84" s="5">
        <v>942</v>
      </c>
      <c r="C84" s="6">
        <v>11</v>
      </c>
      <c r="D84" s="6">
        <v>1</v>
      </c>
      <c r="E84" s="7" t="s">
        <v>1</v>
      </c>
      <c r="F84" s="8" t="s">
        <v>3</v>
      </c>
      <c r="G84" s="35">
        <f>G85+G89+G87</f>
        <v>4100</v>
      </c>
      <c r="H84" s="35">
        <v>0</v>
      </c>
    </row>
    <row r="85" spans="1:11" ht="30" x14ac:dyDescent="0.2">
      <c r="A85" s="9" t="s">
        <v>32</v>
      </c>
      <c r="B85" s="5">
        <v>942</v>
      </c>
      <c r="C85" s="6">
        <v>11</v>
      </c>
      <c r="D85" s="6">
        <v>1</v>
      </c>
      <c r="E85" s="7" t="s">
        <v>1</v>
      </c>
      <c r="F85" s="8">
        <v>200</v>
      </c>
      <c r="G85" s="35">
        <f>G86</f>
        <v>3000</v>
      </c>
      <c r="H85" s="35">
        <v>0</v>
      </c>
    </row>
    <row r="86" spans="1:11" ht="30" x14ac:dyDescent="0.2">
      <c r="A86" s="4" t="s">
        <v>2</v>
      </c>
      <c r="B86" s="5">
        <v>942</v>
      </c>
      <c r="C86" s="6">
        <v>11</v>
      </c>
      <c r="D86" s="6">
        <v>1</v>
      </c>
      <c r="E86" s="7" t="s">
        <v>1</v>
      </c>
      <c r="F86" s="8">
        <v>240</v>
      </c>
      <c r="G86" s="35">
        <v>3000</v>
      </c>
      <c r="H86" s="35">
        <v>0</v>
      </c>
      <c r="J86" s="22"/>
    </row>
    <row r="87" spans="1:11" ht="30" x14ac:dyDescent="0.2">
      <c r="A87" s="4" t="s">
        <v>15</v>
      </c>
      <c r="B87" s="5">
        <v>942</v>
      </c>
      <c r="C87" s="6">
        <v>11</v>
      </c>
      <c r="D87" s="6">
        <v>1</v>
      </c>
      <c r="E87" s="7">
        <v>9900000000</v>
      </c>
      <c r="F87" s="8">
        <v>600</v>
      </c>
      <c r="G87" s="35">
        <f>G88</f>
        <v>200</v>
      </c>
      <c r="H87" s="35">
        <v>0</v>
      </c>
      <c r="J87" s="22"/>
    </row>
    <row r="88" spans="1:11" ht="54" customHeight="1" x14ac:dyDescent="0.2">
      <c r="A88" s="4" t="s">
        <v>55</v>
      </c>
      <c r="B88" s="5">
        <v>942</v>
      </c>
      <c r="C88" s="6">
        <v>11</v>
      </c>
      <c r="D88" s="6">
        <v>1</v>
      </c>
      <c r="E88" s="7">
        <v>9900000000</v>
      </c>
      <c r="F88" s="8">
        <v>630</v>
      </c>
      <c r="G88" s="35">
        <v>200</v>
      </c>
      <c r="H88" s="35">
        <v>0</v>
      </c>
      <c r="J88" s="22"/>
    </row>
    <row r="89" spans="1:11" s="23" customFormat="1" ht="15" x14ac:dyDescent="0.2">
      <c r="A89" s="9" t="s">
        <v>6</v>
      </c>
      <c r="B89" s="5">
        <v>942</v>
      </c>
      <c r="C89" s="6">
        <v>11</v>
      </c>
      <c r="D89" s="6">
        <v>1</v>
      </c>
      <c r="E89" s="7" t="s">
        <v>1</v>
      </c>
      <c r="F89" s="8">
        <v>800</v>
      </c>
      <c r="G89" s="36">
        <f>G90</f>
        <v>900</v>
      </c>
      <c r="H89" s="35">
        <v>0</v>
      </c>
      <c r="J89" s="24"/>
    </row>
    <row r="90" spans="1:11" s="23" customFormat="1" ht="45" x14ac:dyDescent="0.2">
      <c r="A90" s="4" t="s">
        <v>5</v>
      </c>
      <c r="B90" s="5">
        <v>942</v>
      </c>
      <c r="C90" s="6">
        <v>11</v>
      </c>
      <c r="D90" s="6">
        <v>1</v>
      </c>
      <c r="E90" s="7" t="s">
        <v>1</v>
      </c>
      <c r="F90" s="8">
        <v>810</v>
      </c>
      <c r="G90" s="36">
        <v>900</v>
      </c>
      <c r="H90" s="35">
        <v>0</v>
      </c>
      <c r="J90" s="24"/>
    </row>
    <row r="91" spans="1:11" ht="15.75" x14ac:dyDescent="0.25">
      <c r="A91" s="25" t="s">
        <v>0</v>
      </c>
      <c r="B91" s="26"/>
      <c r="C91" s="26"/>
      <c r="D91" s="26"/>
      <c r="E91" s="27"/>
      <c r="F91" s="28"/>
      <c r="G91" s="37">
        <f>G82+G77+G72+G63+G48+G43+G38+G11</f>
        <v>503906.9</v>
      </c>
      <c r="H91" s="37">
        <f>H82+H77+H72+H63+H48+H43+H38+H11</f>
        <v>16512.099999999999</v>
      </c>
      <c r="J91" s="22"/>
    </row>
    <row r="92" spans="1:11" ht="15" x14ac:dyDescent="0.25">
      <c r="A92" s="29"/>
      <c r="B92" s="29"/>
      <c r="C92" s="29"/>
      <c r="D92" s="29"/>
      <c r="E92" s="29"/>
      <c r="F92" s="2"/>
      <c r="G92" s="2"/>
      <c r="H92" s="2"/>
    </row>
  </sheetData>
  <mergeCells count="8">
    <mergeCell ref="A1:H1"/>
    <mergeCell ref="A2:H2"/>
    <mergeCell ref="A3:H3"/>
    <mergeCell ref="A7:A8"/>
    <mergeCell ref="B7:B8"/>
    <mergeCell ref="G7:H7"/>
    <mergeCell ref="C7:F7"/>
    <mergeCell ref="A5:H5"/>
  </mergeCells>
  <pageMargins left="0.59055118110236204" right="0.39370078740157499" top="0.59055118110236204" bottom="0.59055118110236204" header="0.275590546487823" footer="0.275590546487823"/>
  <pageSetup paperSize="9" scale="6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2025-05-21T12:10:53Z</cp:lastPrinted>
  <dcterms:created xsi:type="dcterms:W3CDTF">2016-08-23T06:46:39Z</dcterms:created>
  <dcterms:modified xsi:type="dcterms:W3CDTF">2025-05-21T12:10:57Z</dcterms:modified>
</cp:coreProperties>
</file>