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'2019'!$A$1:$G$94</definedName>
  </definedNames>
  <calcPr calcId="145621"/>
</workbook>
</file>

<file path=xl/calcChain.xml><?xml version="1.0" encoding="utf-8"?>
<calcChain xmlns="http://schemas.openxmlformats.org/spreadsheetml/2006/main">
  <c r="F65" i="2" l="1"/>
  <c r="F57" i="2"/>
  <c r="F32" i="2"/>
  <c r="F63" i="2" l="1"/>
  <c r="F17" i="2" l="1"/>
  <c r="F16" i="2"/>
  <c r="F18" i="2" l="1"/>
  <c r="G29" i="2"/>
  <c r="F29" i="2"/>
  <c r="F35" i="2"/>
  <c r="F14" i="2"/>
  <c r="F55" i="2" l="1"/>
  <c r="F50" i="2"/>
  <c r="F33" i="2"/>
  <c r="F28" i="2" l="1"/>
  <c r="F56" i="2" l="1"/>
  <c r="F54" i="2" l="1"/>
  <c r="F53" i="2" s="1"/>
  <c r="G54" i="2"/>
  <c r="G23" i="2" l="1"/>
  <c r="G22" i="2" s="1"/>
  <c r="G21" i="2" s="1"/>
  <c r="F23" i="2"/>
  <c r="F22" i="2" s="1"/>
  <c r="F21" i="2" s="1"/>
  <c r="G69" i="2" l="1"/>
  <c r="G68" i="2" s="1"/>
  <c r="G67" i="2" s="1"/>
  <c r="F69" i="2"/>
  <c r="F68" i="2" s="1"/>
  <c r="F67" i="2" s="1"/>
  <c r="G59" i="2"/>
  <c r="G58" i="2" s="1"/>
  <c r="F59" i="2"/>
  <c r="F58" i="2" s="1"/>
  <c r="G13" i="2" l="1"/>
  <c r="G12" i="2" s="1"/>
  <c r="G11" i="2" s="1"/>
  <c r="F13" i="2"/>
  <c r="F12" i="2" s="1"/>
  <c r="F11" i="2" s="1"/>
  <c r="G26" i="2" l="1"/>
  <c r="F61" i="2" l="1"/>
  <c r="F44" i="2"/>
  <c r="G64" i="2" l="1"/>
  <c r="F64" i="2"/>
  <c r="F52" i="2" l="1"/>
  <c r="F83" i="2"/>
  <c r="F82" i="2" s="1"/>
  <c r="F81" i="2" s="1"/>
  <c r="F80" i="2" s="1"/>
  <c r="F92" i="2"/>
  <c r="F19" i="2" l="1"/>
  <c r="G62" i="2"/>
  <c r="G61" i="2" s="1"/>
  <c r="G53" i="2" l="1"/>
  <c r="G52" i="2" s="1"/>
  <c r="F90" i="2"/>
  <c r="F62" i="2" l="1"/>
  <c r="G49" i="2" l="1"/>
  <c r="G48" i="2" s="1"/>
  <c r="G47" i="2" s="1"/>
  <c r="F49" i="2"/>
  <c r="F48" i="2" s="1"/>
  <c r="F47" i="2" s="1"/>
  <c r="F78" i="2" l="1"/>
  <c r="F77" i="2" s="1"/>
  <c r="F76" i="2" s="1"/>
  <c r="F75" i="2" s="1"/>
  <c r="F73" i="2"/>
  <c r="F72" i="2" s="1"/>
  <c r="F71" i="2" s="1"/>
  <c r="F66" i="2" s="1"/>
  <c r="F39" i="2" l="1"/>
  <c r="F38" i="2" s="1"/>
  <c r="F37" i="2" s="1"/>
  <c r="F36" i="2" s="1"/>
  <c r="F27" i="2" l="1"/>
  <c r="G46" i="2" l="1"/>
  <c r="F46" i="2"/>
  <c r="G41" i="2"/>
  <c r="F88" i="2" l="1"/>
  <c r="F87" i="2" s="1"/>
  <c r="F51" i="2" l="1"/>
  <c r="F31" i="2"/>
  <c r="F26" i="2" s="1"/>
  <c r="F15" i="2"/>
  <c r="G19" i="2"/>
  <c r="F25" i="2" l="1"/>
  <c r="F10" i="2" s="1"/>
  <c r="G51" i="2" l="1"/>
  <c r="F86" i="2"/>
  <c r="F85" i="2" s="1"/>
  <c r="F43" i="2"/>
  <c r="F42" i="2" s="1"/>
  <c r="F41" i="2" s="1"/>
  <c r="F94" i="2" l="1"/>
  <c r="G84" i="2"/>
  <c r="G83" i="2" s="1"/>
  <c r="G82" i="2" s="1"/>
  <c r="G81" i="2" s="1"/>
  <c r="G80" i="2" s="1"/>
  <c r="G17" i="2" l="1"/>
  <c r="G16" i="2" l="1"/>
  <c r="G15" i="2" s="1"/>
  <c r="G10" i="2" s="1"/>
  <c r="G94" i="2" s="1"/>
</calcChain>
</file>

<file path=xl/sharedStrings.xml><?xml version="1.0" encoding="utf-8"?>
<sst xmlns="http://schemas.openxmlformats.org/spreadsheetml/2006/main" count="186" uniqueCount="58">
  <si>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</si>
  <si>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</si>
  <si>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</si>
  <si>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</si>
  <si>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</si>
  <si>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</si>
  <si>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</si>
  <si>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</si>
  <si>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</si>
  <si>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</si>
  <si>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</si>
  <si>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</si>
  <si>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</si>
  <si>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</si>
  <si>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</si>
  <si>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</si>
  <si>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</si>
  <si>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</si>
  <si>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</si>
  <si>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</si>
  <si>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</si>
  <si>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</si>
  <si>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</si>
  <si>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</si>
  <si>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</si>
  <si>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</si>
  <si>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</si>
  <si>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</si>
  <si>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</si>
  <si>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</si>
  <si>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</si>
  <si>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</si>
  <si>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</si>
  <si>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</si>
  <si>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</si>
  <si>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</si>
  <si>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</si>
  <si>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</si>
  <si>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</si>
  <si>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</si>
  <si>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</si>
  <si>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</si>
  <si>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</si>
  <si>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</si>
  <si>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</si>
  <si>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</si>
  <si>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</si>
  <si>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</si>
  <si>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</si>
  <si>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Резервные фонды</t>
  </si>
  <si>
    <t>Резервные средства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</si>
  <si>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</si>
  <si>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Распределение бюджетных ассигнований на 2025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</si>
  <si>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2025 год - всего</t>
  </si>
  <si>
    <t>Муниципальная программа "Комфортная городская среда" на 2018-2030 годы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</si>
  <si>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</si>
  <si>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Приложение № 3</t>
  </si>
  <si>
    <t xml:space="preserve"> от " 16 " апреля 2025 г.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</si>
</sst>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2" borderId="0" xfId="1" applyFont="1" applyFill="1"/>
    <xf numFmtId="0" fontId="4" fillId="2" borderId="0" xfId="1" applyFont="1" applyFill="1"/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6" fillId="2" borderId="0" xfId="1" applyNumberFormat="1" applyFont="1" applyFill="1" applyAlignment="1" applyProtection="1">
      <alignment horizontal="right"/>
      <protection hidden="1"/>
    </xf>
    <xf numFmtId="0" fontId="10" fillId="2" borderId="0" xfId="1" applyFont="1" applyFill="1" applyProtection="1">
      <protection hidden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2" fillId="2" borderId="3" xfId="1" applyFont="1" applyFill="1" applyBorder="1" applyAlignment="1" applyProtection="1">
      <alignment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3" fillId="2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1" applyNumberFormat="1" applyFont="1" applyFill="1" applyBorder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2" fillId="2" borderId="0" xfId="1" applyFont="1" applyFill="1" applyAlignment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0" fontId="6" fillId="2" borderId="0" xfId="1" applyNumberFormat="1" applyFont="1" applyFill="1" applyAlignment="1" applyProtection="1">
      <alignment horizontal="right"/>
      <protection hidden="1"/>
    </xf>
    <xf numFmtId="0" fontId="8" fillId="2" borderId="0" xfId="1" applyNumberFormat="1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 wrapText="1"/>
    </xf>
    <xf numFmtId="0" fontId="10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1" applyNumberFormat="1" applyFont="1" applyFill="1" applyAlignment="1" applyProtection="1">
      <alignment horizontal="right" wrapText="1"/>
      <protection hidden="1"/>
    </xf>
    <xf numFmtId="0" fontId="7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showGridLines="0" tabSelected="1" view="pageBreakPreview" zoomScaleNormal="100" zoomScaleSheetLayoutView="100" workbookViewId="0">
      <selection activeCell="A5" sqref="A5:G5"/>
    </sheetView>
  </sheetViews>
  <sheetFormatPr defaultColWidth="9.140625" defaultRowHeight="12.75" x14ac:dyDescent="0.2"/>
  <cols>
    <col min="1" max="2" width="7.28515625" style="2" customWidth="1"/>
    <col min="3" max="3" width="13.42578125" style="2" customWidth="1"/>
    <col min="4" max="4" width="7.28515625" style="2" customWidth="1"/>
    <col min="5" max="5" width="71.85546875" style="2" customWidth="1"/>
    <col min="6" max="6" width="12" style="2" customWidth="1"/>
    <col min="7" max="7" width="13.85546875" style="2" customWidth="1"/>
    <col min="8" max="234" width="9.140625" style="2" customWidth="1"/>
    <col min="235" max="16384" width="9.140625" style="2"/>
  </cols>
  <sheetData>
    <row r="1" spans="1:7" ht="16.5" x14ac:dyDescent="0.25">
      <c r="A1" s="29" t="s">
        <v>56</v>
      </c>
      <c r="B1" s="29"/>
      <c r="C1" s="29"/>
      <c r="D1" s="29"/>
      <c r="E1" s="29"/>
      <c r="F1" s="29"/>
      <c r="G1" s="29"/>
    </row>
    <row r="2" spans="1:7" ht="16.5" x14ac:dyDescent="0.25">
      <c r="A2" s="11"/>
      <c r="B2" s="11"/>
      <c r="C2" s="11"/>
      <c r="D2" s="11"/>
      <c r="E2" s="11"/>
      <c r="F2" s="11"/>
      <c r="G2" s="11"/>
    </row>
    <row r="3" spans="1:7" ht="40.5" customHeight="1" x14ac:dyDescent="0.25">
      <c r="A3" s="11"/>
      <c r="B3" s="11"/>
      <c r="C3" s="11"/>
      <c r="D3" s="11"/>
      <c r="E3" s="36" t="s">
        <v>42</v>
      </c>
      <c r="F3" s="37"/>
      <c r="G3" s="37"/>
    </row>
    <row r="4" spans="1:7" ht="16.5" x14ac:dyDescent="0.25">
      <c r="A4" s="11"/>
      <c r="B4" s="11"/>
      <c r="C4" s="11"/>
      <c r="D4" s="11"/>
      <c r="E4" s="11"/>
      <c r="F4" s="11"/>
      <c r="G4" s="11" t="s">
        <v>57</v>
      </c>
    </row>
    <row r="5" spans="1:7" ht="16.5" x14ac:dyDescent="0.2">
      <c r="A5" s="30" t="s">
        <v>52</v>
      </c>
      <c r="B5" s="31"/>
      <c r="C5" s="31"/>
      <c r="D5" s="31"/>
      <c r="E5" s="31"/>
      <c r="F5" s="31"/>
      <c r="G5" s="31"/>
    </row>
    <row r="6" spans="1:7" ht="15.75" x14ac:dyDescent="0.25">
      <c r="A6" s="12"/>
      <c r="B6" s="12"/>
      <c r="C6" s="12"/>
      <c r="D6" s="12"/>
      <c r="E6" s="12"/>
      <c r="F6" s="12" t="s">
        <v>29</v>
      </c>
      <c r="G6" s="12"/>
    </row>
    <row r="7" spans="1:7" ht="15.75" x14ac:dyDescent="0.2">
      <c r="A7" s="32" t="s">
        <v>28</v>
      </c>
      <c r="B7" s="33"/>
      <c r="C7" s="33"/>
      <c r="D7" s="34"/>
      <c r="E7" s="35" t="s">
        <v>30</v>
      </c>
      <c r="F7" s="35" t="s">
        <v>27</v>
      </c>
      <c r="G7" s="35"/>
    </row>
    <row r="8" spans="1:7" ht="78.75" x14ac:dyDescent="0.2">
      <c r="A8" s="13" t="s">
        <v>32</v>
      </c>
      <c r="B8" s="13" t="s">
        <v>26</v>
      </c>
      <c r="C8" s="13" t="s">
        <v>25</v>
      </c>
      <c r="D8" s="13" t="s">
        <v>24</v>
      </c>
      <c r="E8" s="35"/>
      <c r="F8" s="13" t="s">
        <v>53</v>
      </c>
      <c r="G8" s="13" t="s">
        <v>23</v>
      </c>
    </row>
    <row r="9" spans="1:7" ht="15" x14ac:dyDescent="0.2">
      <c r="A9" s="14">
        <v>1</v>
      </c>
      <c r="B9" s="14">
        <v>2</v>
      </c>
      <c r="C9" s="14">
        <v>3</v>
      </c>
      <c r="D9" s="14">
        <v>4</v>
      </c>
      <c r="E9" s="15">
        <v>5</v>
      </c>
      <c r="F9" s="14">
        <v>6</v>
      </c>
      <c r="G9" s="14">
        <v>7</v>
      </c>
    </row>
    <row r="10" spans="1:7" ht="15" x14ac:dyDescent="0.2">
      <c r="A10" s="16">
        <v>1</v>
      </c>
      <c r="B10" s="5" t="s">
        <v>3</v>
      </c>
      <c r="C10" s="6" t="s">
        <v>3</v>
      </c>
      <c r="D10" s="7" t="s">
        <v>3</v>
      </c>
      <c r="E10" s="17" t="s">
        <v>22</v>
      </c>
      <c r="F10" s="3">
        <f>F15+F25+F11+F21</f>
        <v>350824.60000000003</v>
      </c>
      <c r="G10" s="3">
        <f>G15+G25</f>
        <v>2956</v>
      </c>
    </row>
    <row r="11" spans="1:7" ht="30" x14ac:dyDescent="0.2">
      <c r="A11" s="5">
        <v>1</v>
      </c>
      <c r="B11" s="5">
        <v>2</v>
      </c>
      <c r="C11" s="6"/>
      <c r="D11" s="7"/>
      <c r="E11" s="9" t="s">
        <v>45</v>
      </c>
      <c r="F11" s="4">
        <f t="shared" ref="F11:G13" si="0">F12</f>
        <v>5122</v>
      </c>
      <c r="G11" s="4">
        <f t="shared" si="0"/>
        <v>0</v>
      </c>
    </row>
    <row r="12" spans="1:7" ht="15" x14ac:dyDescent="0.2">
      <c r="A12" s="5">
        <v>1</v>
      </c>
      <c r="B12" s="5">
        <v>2</v>
      </c>
      <c r="C12" s="6" t="s">
        <v>1</v>
      </c>
      <c r="D12" s="7"/>
      <c r="E12" s="9" t="s">
        <v>4</v>
      </c>
      <c r="F12" s="4">
        <f t="shared" si="0"/>
        <v>5122</v>
      </c>
      <c r="G12" s="4">
        <f t="shared" si="0"/>
        <v>0</v>
      </c>
    </row>
    <row r="13" spans="1:7" ht="45" x14ac:dyDescent="0.2">
      <c r="A13" s="5">
        <v>1</v>
      </c>
      <c r="B13" s="5">
        <v>2</v>
      </c>
      <c r="C13" s="6" t="s">
        <v>1</v>
      </c>
      <c r="D13" s="7">
        <v>100</v>
      </c>
      <c r="E13" s="10" t="s">
        <v>21</v>
      </c>
      <c r="F13" s="4">
        <f t="shared" si="0"/>
        <v>5122</v>
      </c>
      <c r="G13" s="4">
        <f t="shared" si="0"/>
        <v>0</v>
      </c>
    </row>
    <row r="14" spans="1:7" ht="15" x14ac:dyDescent="0.2">
      <c r="A14" s="5">
        <v>1</v>
      </c>
      <c r="B14" s="5">
        <v>2</v>
      </c>
      <c r="C14" s="6" t="s">
        <v>1</v>
      </c>
      <c r="D14" s="7">
        <v>120</v>
      </c>
      <c r="E14" s="9" t="s">
        <v>20</v>
      </c>
      <c r="F14" s="4">
        <f>4772+350</f>
        <v>5122</v>
      </c>
      <c r="G14" s="4">
        <v>0</v>
      </c>
    </row>
    <row r="15" spans="1:7" ht="45" x14ac:dyDescent="0.2">
      <c r="A15" s="5">
        <v>1</v>
      </c>
      <c r="B15" s="5">
        <v>4</v>
      </c>
      <c r="C15" s="6" t="s">
        <v>3</v>
      </c>
      <c r="D15" s="7" t="s">
        <v>3</v>
      </c>
      <c r="E15" s="10" t="s">
        <v>51</v>
      </c>
      <c r="F15" s="4">
        <f>F16</f>
        <v>117060.40000000001</v>
      </c>
      <c r="G15" s="4">
        <f>G16</f>
        <v>2956</v>
      </c>
    </row>
    <row r="16" spans="1:7" ht="15" x14ac:dyDescent="0.2">
      <c r="A16" s="5">
        <v>1</v>
      </c>
      <c r="B16" s="5">
        <v>4</v>
      </c>
      <c r="C16" s="6">
        <v>9900000000</v>
      </c>
      <c r="D16" s="7" t="s">
        <v>3</v>
      </c>
      <c r="E16" s="9" t="s">
        <v>4</v>
      </c>
      <c r="F16" s="4">
        <f>F17+F19</f>
        <v>117060.40000000001</v>
      </c>
      <c r="G16" s="4">
        <f t="shared" ref="G16" si="1">G17+G19</f>
        <v>2956</v>
      </c>
    </row>
    <row r="17" spans="1:7" ht="45" x14ac:dyDescent="0.2">
      <c r="A17" s="5">
        <v>1</v>
      </c>
      <c r="B17" s="5">
        <v>4</v>
      </c>
      <c r="C17" s="6" t="s">
        <v>1</v>
      </c>
      <c r="D17" s="7">
        <v>100</v>
      </c>
      <c r="E17" s="10" t="s">
        <v>21</v>
      </c>
      <c r="F17" s="4">
        <f>F18</f>
        <v>116547.90000000001</v>
      </c>
      <c r="G17" s="4">
        <f>G18</f>
        <v>2956</v>
      </c>
    </row>
    <row r="18" spans="1:7" ht="15" x14ac:dyDescent="0.2">
      <c r="A18" s="5">
        <v>1</v>
      </c>
      <c r="B18" s="5">
        <v>4</v>
      </c>
      <c r="C18" s="6" t="s">
        <v>1</v>
      </c>
      <c r="D18" s="7">
        <v>120</v>
      </c>
      <c r="E18" s="9" t="s">
        <v>20</v>
      </c>
      <c r="F18" s="4">
        <f>116550.3-2.4</f>
        <v>116547.90000000001</v>
      </c>
      <c r="G18" s="4">
        <v>2956</v>
      </c>
    </row>
    <row r="19" spans="1:7" ht="30" x14ac:dyDescent="0.2">
      <c r="A19" s="5">
        <v>1</v>
      </c>
      <c r="B19" s="5">
        <v>4</v>
      </c>
      <c r="C19" s="6" t="s">
        <v>1</v>
      </c>
      <c r="D19" s="7">
        <v>200</v>
      </c>
      <c r="E19" s="10" t="s">
        <v>31</v>
      </c>
      <c r="F19" s="4">
        <f>F20</f>
        <v>512.5</v>
      </c>
      <c r="G19" s="4">
        <f>G20</f>
        <v>0</v>
      </c>
    </row>
    <row r="20" spans="1:7" ht="30" x14ac:dyDescent="0.2">
      <c r="A20" s="5">
        <v>1</v>
      </c>
      <c r="B20" s="5">
        <v>4</v>
      </c>
      <c r="C20" s="6" t="s">
        <v>1</v>
      </c>
      <c r="D20" s="7">
        <v>240</v>
      </c>
      <c r="E20" s="9" t="s">
        <v>2</v>
      </c>
      <c r="F20" s="4">
        <v>512.5</v>
      </c>
      <c r="G20" s="4">
        <v>0</v>
      </c>
    </row>
    <row r="21" spans="1:7" ht="15" x14ac:dyDescent="0.2">
      <c r="A21" s="5">
        <v>1</v>
      </c>
      <c r="B21" s="5">
        <v>11</v>
      </c>
      <c r="C21" s="6"/>
      <c r="D21" s="7"/>
      <c r="E21" s="9" t="s">
        <v>49</v>
      </c>
      <c r="F21" s="4">
        <f t="shared" ref="F21:G23" si="2">F22</f>
        <v>50</v>
      </c>
      <c r="G21" s="4">
        <f t="shared" si="2"/>
        <v>0</v>
      </c>
    </row>
    <row r="22" spans="1:7" ht="15" x14ac:dyDescent="0.2">
      <c r="A22" s="5">
        <v>1</v>
      </c>
      <c r="B22" s="5">
        <v>11</v>
      </c>
      <c r="C22" s="6">
        <v>9900000000</v>
      </c>
      <c r="D22" s="7"/>
      <c r="E22" s="9" t="s">
        <v>4</v>
      </c>
      <c r="F22" s="4">
        <f t="shared" si="2"/>
        <v>50</v>
      </c>
      <c r="G22" s="4">
        <f t="shared" si="2"/>
        <v>0</v>
      </c>
    </row>
    <row r="23" spans="1:7" ht="15" x14ac:dyDescent="0.2">
      <c r="A23" s="5">
        <v>1</v>
      </c>
      <c r="B23" s="5">
        <v>11</v>
      </c>
      <c r="C23" s="6">
        <v>9900000000</v>
      </c>
      <c r="D23" s="7">
        <v>800</v>
      </c>
      <c r="E23" s="9" t="s">
        <v>6</v>
      </c>
      <c r="F23" s="4">
        <f t="shared" si="2"/>
        <v>50</v>
      </c>
      <c r="G23" s="4">
        <f t="shared" si="2"/>
        <v>0</v>
      </c>
    </row>
    <row r="24" spans="1:7" ht="15" x14ac:dyDescent="0.2">
      <c r="A24" s="5">
        <v>1</v>
      </c>
      <c r="B24" s="5">
        <v>11</v>
      </c>
      <c r="C24" s="6">
        <v>9900000000</v>
      </c>
      <c r="D24" s="7">
        <v>870</v>
      </c>
      <c r="E24" s="9" t="s">
        <v>50</v>
      </c>
      <c r="F24" s="4">
        <v>50</v>
      </c>
      <c r="G24" s="4">
        <v>0</v>
      </c>
    </row>
    <row r="25" spans="1:7" ht="15" x14ac:dyDescent="0.2">
      <c r="A25" s="5">
        <v>1</v>
      </c>
      <c r="B25" s="5">
        <v>13</v>
      </c>
      <c r="C25" s="6" t="s">
        <v>3</v>
      </c>
      <c r="D25" s="7" t="s">
        <v>3</v>
      </c>
      <c r="E25" s="10" t="s">
        <v>19</v>
      </c>
      <c r="F25" s="4">
        <f>F26</f>
        <v>228592.2</v>
      </c>
      <c r="G25" s="4">
        <v>0</v>
      </c>
    </row>
    <row r="26" spans="1:7" ht="15" x14ac:dyDescent="0.2">
      <c r="A26" s="5">
        <v>1</v>
      </c>
      <c r="B26" s="5">
        <v>13</v>
      </c>
      <c r="C26" s="6" t="s">
        <v>1</v>
      </c>
      <c r="D26" s="7" t="s">
        <v>3</v>
      </c>
      <c r="E26" s="10" t="s">
        <v>4</v>
      </c>
      <c r="F26" s="4">
        <f>F27+F31+F33+F29</f>
        <v>228592.2</v>
      </c>
      <c r="G26" s="4">
        <f>G28+G32+G34</f>
        <v>0</v>
      </c>
    </row>
    <row r="27" spans="1:7" ht="30" x14ac:dyDescent="0.2">
      <c r="A27" s="5">
        <v>1</v>
      </c>
      <c r="B27" s="5">
        <v>13</v>
      </c>
      <c r="C27" s="6" t="s">
        <v>1</v>
      </c>
      <c r="D27" s="7">
        <v>200</v>
      </c>
      <c r="E27" s="10" t="s">
        <v>31</v>
      </c>
      <c r="F27" s="4">
        <f>F28</f>
        <v>3084.6</v>
      </c>
      <c r="G27" s="4">
        <v>0</v>
      </c>
    </row>
    <row r="28" spans="1:7" ht="30" x14ac:dyDescent="0.2">
      <c r="A28" s="5">
        <v>1</v>
      </c>
      <c r="B28" s="5">
        <v>13</v>
      </c>
      <c r="C28" s="6" t="s">
        <v>1</v>
      </c>
      <c r="D28" s="7">
        <v>240</v>
      </c>
      <c r="E28" s="9" t="s">
        <v>2</v>
      </c>
      <c r="F28" s="4">
        <f>3008.6+76</f>
        <v>3084.6</v>
      </c>
      <c r="G28" s="4">
        <v>0</v>
      </c>
    </row>
    <row r="29" spans="1:7" ht="15" x14ac:dyDescent="0.2">
      <c r="A29" s="5">
        <v>1</v>
      </c>
      <c r="B29" s="5">
        <v>13</v>
      </c>
      <c r="C29" s="6">
        <v>9900000000</v>
      </c>
      <c r="D29" s="7">
        <v>300</v>
      </c>
      <c r="E29" s="10" t="s">
        <v>35</v>
      </c>
      <c r="F29" s="4">
        <f>F30</f>
        <v>2.4</v>
      </c>
      <c r="G29" s="4">
        <f>G30</f>
        <v>0</v>
      </c>
    </row>
    <row r="30" spans="1:7" ht="30" x14ac:dyDescent="0.2">
      <c r="A30" s="5">
        <v>1</v>
      </c>
      <c r="B30" s="5">
        <v>13</v>
      </c>
      <c r="C30" s="6">
        <v>9900000000</v>
      </c>
      <c r="D30" s="7">
        <v>320</v>
      </c>
      <c r="E30" s="10" t="s">
        <v>36</v>
      </c>
      <c r="F30" s="4">
        <v>2.4</v>
      </c>
      <c r="G30" s="4">
        <v>0</v>
      </c>
    </row>
    <row r="31" spans="1:7" ht="30" x14ac:dyDescent="0.2">
      <c r="A31" s="5">
        <v>1</v>
      </c>
      <c r="B31" s="5">
        <v>13</v>
      </c>
      <c r="C31" s="6">
        <v>9900000000</v>
      </c>
      <c r="D31" s="7">
        <v>600</v>
      </c>
      <c r="E31" s="10" t="s">
        <v>15</v>
      </c>
      <c r="F31" s="4">
        <f>F32</f>
        <v>141847.30000000002</v>
      </c>
      <c r="G31" s="4">
        <v>0</v>
      </c>
    </row>
    <row r="32" spans="1:7" ht="15" x14ac:dyDescent="0.2">
      <c r="A32" s="5">
        <v>1</v>
      </c>
      <c r="B32" s="5">
        <v>13</v>
      </c>
      <c r="C32" s="6">
        <v>9900000000</v>
      </c>
      <c r="D32" s="7">
        <v>610</v>
      </c>
      <c r="E32" s="10" t="s">
        <v>40</v>
      </c>
      <c r="F32" s="4">
        <f>130193.2+1220+3410+400+2399.1+225+4000</f>
        <v>141847.30000000002</v>
      </c>
      <c r="G32" s="4">
        <v>0</v>
      </c>
    </row>
    <row r="33" spans="1:7" ht="15" x14ac:dyDescent="0.2">
      <c r="A33" s="5">
        <v>1</v>
      </c>
      <c r="B33" s="5">
        <v>13</v>
      </c>
      <c r="C33" s="6">
        <v>9900000000</v>
      </c>
      <c r="D33" s="7">
        <v>800</v>
      </c>
      <c r="E33" s="10" t="s">
        <v>6</v>
      </c>
      <c r="F33" s="4">
        <f>F34+F35</f>
        <v>83657.899999999994</v>
      </c>
      <c r="G33" s="4">
        <v>0</v>
      </c>
    </row>
    <row r="34" spans="1:7" ht="15" x14ac:dyDescent="0.2">
      <c r="A34" s="5">
        <v>1</v>
      </c>
      <c r="B34" s="5">
        <v>13</v>
      </c>
      <c r="C34" s="6">
        <v>9900000000</v>
      </c>
      <c r="D34" s="7">
        <v>850</v>
      </c>
      <c r="E34" s="9" t="s">
        <v>43</v>
      </c>
      <c r="F34" s="4">
        <v>50</v>
      </c>
      <c r="G34" s="4">
        <v>0</v>
      </c>
    </row>
    <row r="35" spans="1:7" ht="15" x14ac:dyDescent="0.2">
      <c r="A35" s="5">
        <v>1</v>
      </c>
      <c r="B35" s="5">
        <v>13</v>
      </c>
      <c r="C35" s="6">
        <v>9900000000</v>
      </c>
      <c r="D35" s="7">
        <v>870</v>
      </c>
      <c r="E35" s="9" t="s">
        <v>50</v>
      </c>
      <c r="F35" s="4">
        <f>87767.9-350-3410-400</f>
        <v>83607.899999999994</v>
      </c>
      <c r="G35" s="4">
        <v>0</v>
      </c>
    </row>
    <row r="36" spans="1:7" ht="15" x14ac:dyDescent="0.2">
      <c r="A36" s="16">
        <v>2</v>
      </c>
      <c r="B36" s="5" t="s">
        <v>3</v>
      </c>
      <c r="C36" s="6" t="s">
        <v>3</v>
      </c>
      <c r="D36" s="7" t="s">
        <v>3</v>
      </c>
      <c r="E36" s="17" t="s">
        <v>18</v>
      </c>
      <c r="F36" s="3">
        <f>F37</f>
        <v>911.6</v>
      </c>
      <c r="G36" s="3">
        <v>0</v>
      </c>
    </row>
    <row r="37" spans="1:7" ht="15" x14ac:dyDescent="0.2">
      <c r="A37" s="5">
        <v>2</v>
      </c>
      <c r="B37" s="5">
        <v>4</v>
      </c>
      <c r="C37" s="6" t="s">
        <v>3</v>
      </c>
      <c r="D37" s="7" t="s">
        <v>3</v>
      </c>
      <c r="E37" s="9" t="s">
        <v>17</v>
      </c>
      <c r="F37" s="4">
        <f>F38</f>
        <v>911.6</v>
      </c>
      <c r="G37" s="4">
        <v>0</v>
      </c>
    </row>
    <row r="38" spans="1:7" ht="15" x14ac:dyDescent="0.2">
      <c r="A38" s="5">
        <v>2</v>
      </c>
      <c r="B38" s="5">
        <v>4</v>
      </c>
      <c r="C38" s="6" t="s">
        <v>1</v>
      </c>
      <c r="D38" s="7" t="s">
        <v>3</v>
      </c>
      <c r="E38" s="9" t="s">
        <v>4</v>
      </c>
      <c r="F38" s="4">
        <f>F39</f>
        <v>911.6</v>
      </c>
      <c r="G38" s="4">
        <v>0</v>
      </c>
    </row>
    <row r="39" spans="1:7" ht="30" x14ac:dyDescent="0.2">
      <c r="A39" s="5">
        <v>2</v>
      </c>
      <c r="B39" s="5">
        <v>4</v>
      </c>
      <c r="C39" s="6" t="s">
        <v>1</v>
      </c>
      <c r="D39" s="7">
        <v>200</v>
      </c>
      <c r="E39" s="9" t="s">
        <v>31</v>
      </c>
      <c r="F39" s="4">
        <f>F40</f>
        <v>911.6</v>
      </c>
      <c r="G39" s="4">
        <v>0</v>
      </c>
    </row>
    <row r="40" spans="1:7" ht="30" x14ac:dyDescent="0.2">
      <c r="A40" s="5">
        <v>2</v>
      </c>
      <c r="B40" s="5">
        <v>4</v>
      </c>
      <c r="C40" s="6" t="s">
        <v>1</v>
      </c>
      <c r="D40" s="7">
        <v>240</v>
      </c>
      <c r="E40" s="9" t="s">
        <v>2</v>
      </c>
      <c r="F40" s="4">
        <v>911.6</v>
      </c>
      <c r="G40" s="4">
        <v>0</v>
      </c>
    </row>
    <row r="41" spans="1:7" ht="28.5" x14ac:dyDescent="0.2">
      <c r="A41" s="16">
        <v>3</v>
      </c>
      <c r="B41" s="5" t="s">
        <v>3</v>
      </c>
      <c r="C41" s="6" t="s">
        <v>3</v>
      </c>
      <c r="D41" s="7" t="s">
        <v>3</v>
      </c>
      <c r="E41" s="17" t="s">
        <v>16</v>
      </c>
      <c r="F41" s="3">
        <f>F42</f>
        <v>545</v>
      </c>
      <c r="G41" s="3">
        <f t="shared" ref="G41" si="3">G42</f>
        <v>0</v>
      </c>
    </row>
    <row r="42" spans="1:7" ht="30" x14ac:dyDescent="0.2">
      <c r="A42" s="5">
        <v>3</v>
      </c>
      <c r="B42" s="5">
        <v>10</v>
      </c>
      <c r="C42" s="6" t="s">
        <v>3</v>
      </c>
      <c r="D42" s="7" t="s">
        <v>3</v>
      </c>
      <c r="E42" s="10" t="s">
        <v>44</v>
      </c>
      <c r="F42" s="4">
        <f>F43</f>
        <v>545</v>
      </c>
      <c r="G42" s="4">
        <v>0</v>
      </c>
    </row>
    <row r="43" spans="1:7" ht="15" x14ac:dyDescent="0.2">
      <c r="A43" s="5">
        <v>3</v>
      </c>
      <c r="B43" s="5">
        <v>10</v>
      </c>
      <c r="C43" s="6" t="s">
        <v>1</v>
      </c>
      <c r="D43" s="7" t="s">
        <v>3</v>
      </c>
      <c r="E43" s="9" t="s">
        <v>4</v>
      </c>
      <c r="F43" s="4">
        <f>F44</f>
        <v>545</v>
      </c>
      <c r="G43" s="4">
        <v>0</v>
      </c>
    </row>
    <row r="44" spans="1:7" ht="30" x14ac:dyDescent="0.2">
      <c r="A44" s="5">
        <v>3</v>
      </c>
      <c r="B44" s="5">
        <v>10</v>
      </c>
      <c r="C44" s="6" t="s">
        <v>1</v>
      </c>
      <c r="D44" s="7">
        <v>200</v>
      </c>
      <c r="E44" s="10" t="s">
        <v>31</v>
      </c>
      <c r="F44" s="4">
        <f>F45</f>
        <v>545</v>
      </c>
      <c r="G44" s="4">
        <v>0</v>
      </c>
    </row>
    <row r="45" spans="1:7" ht="30" x14ac:dyDescent="0.2">
      <c r="A45" s="5">
        <v>3</v>
      </c>
      <c r="B45" s="5">
        <v>10</v>
      </c>
      <c r="C45" s="6" t="s">
        <v>1</v>
      </c>
      <c r="D45" s="7">
        <v>240</v>
      </c>
      <c r="E45" s="9" t="s">
        <v>2</v>
      </c>
      <c r="F45" s="4">
        <v>545</v>
      </c>
      <c r="G45" s="4">
        <v>0</v>
      </c>
    </row>
    <row r="46" spans="1:7" s="1" customFormat="1" ht="14.25" x14ac:dyDescent="0.2">
      <c r="A46" s="16">
        <v>4</v>
      </c>
      <c r="B46" s="16"/>
      <c r="C46" s="16"/>
      <c r="D46" s="16"/>
      <c r="E46" s="17" t="s">
        <v>33</v>
      </c>
      <c r="F46" s="3">
        <f t="shared" ref="F46:G49" si="4">F47</f>
        <v>1033.7</v>
      </c>
      <c r="G46" s="3">
        <f t="shared" si="4"/>
        <v>0</v>
      </c>
    </row>
    <row r="47" spans="1:7" ht="15" x14ac:dyDescent="0.2">
      <c r="A47" s="5">
        <v>4</v>
      </c>
      <c r="B47" s="5">
        <v>9</v>
      </c>
      <c r="C47" s="6"/>
      <c r="D47" s="5"/>
      <c r="E47" s="9" t="s">
        <v>34</v>
      </c>
      <c r="F47" s="4">
        <f>F48</f>
        <v>1033.7</v>
      </c>
      <c r="G47" s="4">
        <f>G48</f>
        <v>0</v>
      </c>
    </row>
    <row r="48" spans="1:7" ht="15" x14ac:dyDescent="0.2">
      <c r="A48" s="5">
        <v>4</v>
      </c>
      <c r="B48" s="5">
        <v>9</v>
      </c>
      <c r="C48" s="6">
        <v>9900000000</v>
      </c>
      <c r="D48" s="5"/>
      <c r="E48" s="9" t="s">
        <v>39</v>
      </c>
      <c r="F48" s="4">
        <f t="shared" si="4"/>
        <v>1033.7</v>
      </c>
      <c r="G48" s="4">
        <f t="shared" si="4"/>
        <v>0</v>
      </c>
    </row>
    <row r="49" spans="1:7" ht="30" x14ac:dyDescent="0.2">
      <c r="A49" s="5">
        <v>4</v>
      </c>
      <c r="B49" s="5">
        <v>9</v>
      </c>
      <c r="C49" s="6">
        <v>9900000000</v>
      </c>
      <c r="D49" s="5">
        <v>200</v>
      </c>
      <c r="E49" s="9" t="s">
        <v>31</v>
      </c>
      <c r="F49" s="4">
        <f t="shared" si="4"/>
        <v>1033.7</v>
      </c>
      <c r="G49" s="4">
        <f t="shared" si="4"/>
        <v>0</v>
      </c>
    </row>
    <row r="50" spans="1:7" ht="30" x14ac:dyDescent="0.2">
      <c r="A50" s="5">
        <v>4</v>
      </c>
      <c r="B50" s="5">
        <v>9</v>
      </c>
      <c r="C50" s="6">
        <v>9900000000</v>
      </c>
      <c r="D50" s="5">
        <v>240</v>
      </c>
      <c r="E50" s="10" t="s">
        <v>2</v>
      </c>
      <c r="F50" s="4">
        <f>237.4+796.3</f>
        <v>1033.7</v>
      </c>
      <c r="G50" s="4">
        <v>0</v>
      </c>
    </row>
    <row r="51" spans="1:7" ht="15" x14ac:dyDescent="0.2">
      <c r="A51" s="16">
        <v>5</v>
      </c>
      <c r="B51" s="5" t="s">
        <v>3</v>
      </c>
      <c r="C51" s="6" t="s">
        <v>3</v>
      </c>
      <c r="D51" s="7" t="s">
        <v>3</v>
      </c>
      <c r="E51" s="17" t="s">
        <v>14</v>
      </c>
      <c r="F51" s="3">
        <f>F52</f>
        <v>143677</v>
      </c>
      <c r="G51" s="3">
        <f>G52</f>
        <v>13556.1</v>
      </c>
    </row>
    <row r="52" spans="1:7" ht="15" x14ac:dyDescent="0.2">
      <c r="A52" s="5">
        <v>5</v>
      </c>
      <c r="B52" s="5">
        <v>3</v>
      </c>
      <c r="C52" s="6" t="s">
        <v>3</v>
      </c>
      <c r="D52" s="7" t="s">
        <v>3</v>
      </c>
      <c r="E52" s="9" t="s">
        <v>13</v>
      </c>
      <c r="F52" s="4">
        <f>F53+F61+F58</f>
        <v>143677</v>
      </c>
      <c r="G52" s="4">
        <f>G53+G61+G64</f>
        <v>13556.1</v>
      </c>
    </row>
    <row r="53" spans="1:7" ht="30" x14ac:dyDescent="0.2">
      <c r="A53" s="5">
        <v>5</v>
      </c>
      <c r="B53" s="5">
        <v>3</v>
      </c>
      <c r="C53" s="6" t="s">
        <v>41</v>
      </c>
      <c r="D53" s="7"/>
      <c r="E53" s="10" t="s">
        <v>54</v>
      </c>
      <c r="F53" s="4">
        <f>F54+F56</f>
        <v>33268.800000000003</v>
      </c>
      <c r="G53" s="4">
        <f>G54+G62+G65</f>
        <v>13556.1</v>
      </c>
    </row>
    <row r="54" spans="1:7" ht="30" x14ac:dyDescent="0.2">
      <c r="A54" s="5">
        <v>5</v>
      </c>
      <c r="B54" s="5">
        <v>3</v>
      </c>
      <c r="C54" s="6" t="s">
        <v>41</v>
      </c>
      <c r="D54" s="7">
        <v>200</v>
      </c>
      <c r="E54" s="9" t="s">
        <v>31</v>
      </c>
      <c r="F54" s="4">
        <f>F55</f>
        <v>29217.800000000003</v>
      </c>
      <c r="G54" s="4">
        <f>G55</f>
        <v>13556.1</v>
      </c>
    </row>
    <row r="55" spans="1:7" ht="30" x14ac:dyDescent="0.2">
      <c r="A55" s="5">
        <v>5</v>
      </c>
      <c r="B55" s="5">
        <v>3</v>
      </c>
      <c r="C55" s="6" t="s">
        <v>41</v>
      </c>
      <c r="D55" s="7">
        <v>240</v>
      </c>
      <c r="E55" s="10" t="s">
        <v>2</v>
      </c>
      <c r="F55" s="4">
        <f>15700-38.3+13556.1</f>
        <v>29217.800000000003</v>
      </c>
      <c r="G55" s="4">
        <v>13556.1</v>
      </c>
    </row>
    <row r="56" spans="1:7" ht="30" x14ac:dyDescent="0.2">
      <c r="A56" s="5">
        <v>5</v>
      </c>
      <c r="B56" s="5">
        <v>3</v>
      </c>
      <c r="C56" s="6" t="s">
        <v>41</v>
      </c>
      <c r="D56" s="7">
        <v>600</v>
      </c>
      <c r="E56" s="10" t="s">
        <v>15</v>
      </c>
      <c r="F56" s="4">
        <f>F57</f>
        <v>4051</v>
      </c>
      <c r="G56" s="4">
        <v>0</v>
      </c>
    </row>
    <row r="57" spans="1:7" ht="15" x14ac:dyDescent="0.2">
      <c r="A57" s="5">
        <v>5</v>
      </c>
      <c r="B57" s="5">
        <v>3</v>
      </c>
      <c r="C57" s="6" t="s">
        <v>41</v>
      </c>
      <c r="D57" s="7">
        <v>610</v>
      </c>
      <c r="E57" s="10" t="s">
        <v>40</v>
      </c>
      <c r="F57" s="4">
        <f>3830.7+220.3</f>
        <v>4051</v>
      </c>
      <c r="G57" s="4">
        <v>0</v>
      </c>
    </row>
    <row r="58" spans="1:7" ht="30" x14ac:dyDescent="0.2">
      <c r="A58" s="5">
        <v>5</v>
      </c>
      <c r="B58" s="5">
        <v>3</v>
      </c>
      <c r="C58" s="6" t="s">
        <v>47</v>
      </c>
      <c r="D58" s="7"/>
      <c r="E58" s="9" t="s">
        <v>48</v>
      </c>
      <c r="F58" s="4">
        <f>F59</f>
        <v>1020</v>
      </c>
      <c r="G58" s="4">
        <f>G59</f>
        <v>0</v>
      </c>
    </row>
    <row r="59" spans="1:7" ht="30" x14ac:dyDescent="0.2">
      <c r="A59" s="5">
        <v>5</v>
      </c>
      <c r="B59" s="5">
        <v>3</v>
      </c>
      <c r="C59" s="6" t="s">
        <v>47</v>
      </c>
      <c r="D59" s="7">
        <v>200</v>
      </c>
      <c r="E59" s="9" t="s">
        <v>31</v>
      </c>
      <c r="F59" s="4">
        <f>F60</f>
        <v>1020</v>
      </c>
      <c r="G59" s="4">
        <f>G60</f>
        <v>0</v>
      </c>
    </row>
    <row r="60" spans="1:7" ht="30" x14ac:dyDescent="0.2">
      <c r="A60" s="5">
        <v>5</v>
      </c>
      <c r="B60" s="5">
        <v>3</v>
      </c>
      <c r="C60" s="6" t="s">
        <v>47</v>
      </c>
      <c r="D60" s="7">
        <v>240</v>
      </c>
      <c r="E60" s="9" t="s">
        <v>2</v>
      </c>
      <c r="F60" s="4">
        <v>1020</v>
      </c>
      <c r="G60" s="4">
        <v>0</v>
      </c>
    </row>
    <row r="61" spans="1:7" ht="15" x14ac:dyDescent="0.2">
      <c r="A61" s="5">
        <v>5</v>
      </c>
      <c r="B61" s="5">
        <v>3</v>
      </c>
      <c r="C61" s="6" t="s">
        <v>1</v>
      </c>
      <c r="D61" s="7" t="s">
        <v>3</v>
      </c>
      <c r="E61" s="10" t="s">
        <v>4</v>
      </c>
      <c r="F61" s="4">
        <f>F63+F65</f>
        <v>109388.2</v>
      </c>
      <c r="G61" s="4">
        <f>G62</f>
        <v>0</v>
      </c>
    </row>
    <row r="62" spans="1:7" ht="30" x14ac:dyDescent="0.2">
      <c r="A62" s="5">
        <v>5</v>
      </c>
      <c r="B62" s="5">
        <v>3</v>
      </c>
      <c r="C62" s="6" t="s">
        <v>1</v>
      </c>
      <c r="D62" s="7">
        <v>200</v>
      </c>
      <c r="E62" s="9" t="s">
        <v>31</v>
      </c>
      <c r="F62" s="4">
        <f>F63</f>
        <v>53914.200000000004</v>
      </c>
      <c r="G62" s="4">
        <f>G63</f>
        <v>0</v>
      </c>
    </row>
    <row r="63" spans="1:7" ht="30" x14ac:dyDescent="0.2">
      <c r="A63" s="5">
        <v>5</v>
      </c>
      <c r="B63" s="5">
        <v>3</v>
      </c>
      <c r="C63" s="6" t="s">
        <v>1</v>
      </c>
      <c r="D63" s="7">
        <v>240</v>
      </c>
      <c r="E63" s="10" t="s">
        <v>2</v>
      </c>
      <c r="F63" s="4">
        <f>24629.8+31908.5-2399.1-225</f>
        <v>53914.200000000004</v>
      </c>
      <c r="G63" s="4">
        <v>0</v>
      </c>
    </row>
    <row r="64" spans="1:7" ht="30" x14ac:dyDescent="0.2">
      <c r="A64" s="5">
        <v>5</v>
      </c>
      <c r="B64" s="5">
        <v>3</v>
      </c>
      <c r="C64" s="6">
        <v>9900000000</v>
      </c>
      <c r="D64" s="7">
        <v>600</v>
      </c>
      <c r="E64" s="9" t="s">
        <v>15</v>
      </c>
      <c r="F64" s="4">
        <f>F65</f>
        <v>55473.999999999993</v>
      </c>
      <c r="G64" s="4">
        <f>G65</f>
        <v>0</v>
      </c>
    </row>
    <row r="65" spans="1:7" ht="15" x14ac:dyDescent="0.2">
      <c r="A65" s="5">
        <v>5</v>
      </c>
      <c r="B65" s="5">
        <v>3</v>
      </c>
      <c r="C65" s="6">
        <v>9900000000</v>
      </c>
      <c r="D65" s="7">
        <v>610</v>
      </c>
      <c r="E65" s="9" t="s">
        <v>40</v>
      </c>
      <c r="F65" s="4">
        <f>57337.6+3576.7-1220-4000-220.3</f>
        <v>55473.999999999993</v>
      </c>
      <c r="G65" s="4">
        <v>0</v>
      </c>
    </row>
    <row r="66" spans="1:7" ht="15" x14ac:dyDescent="0.2">
      <c r="A66" s="16">
        <v>7</v>
      </c>
      <c r="B66" s="5" t="s">
        <v>3</v>
      </c>
      <c r="C66" s="6" t="s">
        <v>3</v>
      </c>
      <c r="D66" s="7" t="s">
        <v>3</v>
      </c>
      <c r="E66" s="17" t="s">
        <v>12</v>
      </c>
      <c r="F66" s="4">
        <f>F71+F67</f>
        <v>615</v>
      </c>
      <c r="G66" s="4">
        <v>0</v>
      </c>
    </row>
    <row r="67" spans="1:7" ht="15" x14ac:dyDescent="0.2">
      <c r="A67" s="5">
        <v>7</v>
      </c>
      <c r="B67" s="5">
        <v>5</v>
      </c>
      <c r="C67" s="6"/>
      <c r="D67" s="7"/>
      <c r="E67" s="9" t="s">
        <v>46</v>
      </c>
      <c r="F67" s="4">
        <f t="shared" ref="F67:G69" si="5">F68</f>
        <v>315</v>
      </c>
      <c r="G67" s="4">
        <f t="shared" si="5"/>
        <v>0</v>
      </c>
    </row>
    <row r="68" spans="1:7" ht="15" x14ac:dyDescent="0.2">
      <c r="A68" s="5">
        <v>7</v>
      </c>
      <c r="B68" s="5">
        <v>5</v>
      </c>
      <c r="C68" s="6" t="s">
        <v>1</v>
      </c>
      <c r="D68" s="7" t="s">
        <v>3</v>
      </c>
      <c r="E68" s="10" t="s">
        <v>4</v>
      </c>
      <c r="F68" s="4">
        <f t="shared" si="5"/>
        <v>315</v>
      </c>
      <c r="G68" s="4">
        <f t="shared" si="5"/>
        <v>0</v>
      </c>
    </row>
    <row r="69" spans="1:7" ht="30" x14ac:dyDescent="0.2">
      <c r="A69" s="5">
        <v>7</v>
      </c>
      <c r="B69" s="5">
        <v>5</v>
      </c>
      <c r="C69" s="6" t="s">
        <v>1</v>
      </c>
      <c r="D69" s="7">
        <v>200</v>
      </c>
      <c r="E69" s="9" t="s">
        <v>31</v>
      </c>
      <c r="F69" s="4">
        <f t="shared" si="5"/>
        <v>315</v>
      </c>
      <c r="G69" s="4">
        <f t="shared" si="5"/>
        <v>0</v>
      </c>
    </row>
    <row r="70" spans="1:7" ht="30" x14ac:dyDescent="0.2">
      <c r="A70" s="5">
        <v>7</v>
      </c>
      <c r="B70" s="5">
        <v>5</v>
      </c>
      <c r="C70" s="6" t="s">
        <v>1</v>
      </c>
      <c r="D70" s="7">
        <v>240</v>
      </c>
      <c r="E70" s="10" t="s">
        <v>2</v>
      </c>
      <c r="F70" s="4">
        <v>315</v>
      </c>
      <c r="G70" s="4">
        <v>0</v>
      </c>
    </row>
    <row r="71" spans="1:7" ht="15" x14ac:dyDescent="0.2">
      <c r="A71" s="5">
        <v>7</v>
      </c>
      <c r="B71" s="5">
        <v>7</v>
      </c>
      <c r="C71" s="6" t="s">
        <v>3</v>
      </c>
      <c r="D71" s="7" t="s">
        <v>3</v>
      </c>
      <c r="E71" s="10" t="s">
        <v>11</v>
      </c>
      <c r="F71" s="4">
        <f>F72</f>
        <v>300</v>
      </c>
      <c r="G71" s="4">
        <v>0</v>
      </c>
    </row>
    <row r="72" spans="1:7" ht="15" x14ac:dyDescent="0.2">
      <c r="A72" s="5">
        <v>7</v>
      </c>
      <c r="B72" s="5">
        <v>7</v>
      </c>
      <c r="C72" s="6" t="s">
        <v>1</v>
      </c>
      <c r="D72" s="7" t="s">
        <v>3</v>
      </c>
      <c r="E72" s="9" t="s">
        <v>4</v>
      </c>
      <c r="F72" s="4">
        <f>F73</f>
        <v>300</v>
      </c>
      <c r="G72" s="4">
        <v>0</v>
      </c>
    </row>
    <row r="73" spans="1:7" ht="30" x14ac:dyDescent="0.2">
      <c r="A73" s="5">
        <v>7</v>
      </c>
      <c r="B73" s="5">
        <v>7</v>
      </c>
      <c r="C73" s="6" t="s">
        <v>1</v>
      </c>
      <c r="D73" s="7">
        <v>200</v>
      </c>
      <c r="E73" s="10" t="s">
        <v>31</v>
      </c>
      <c r="F73" s="4">
        <f>F74</f>
        <v>300</v>
      </c>
      <c r="G73" s="4">
        <v>0</v>
      </c>
    </row>
    <row r="74" spans="1:7" ht="30" x14ac:dyDescent="0.2">
      <c r="A74" s="5">
        <v>7</v>
      </c>
      <c r="B74" s="5">
        <v>7</v>
      </c>
      <c r="C74" s="6" t="s">
        <v>1</v>
      </c>
      <c r="D74" s="7">
        <v>240</v>
      </c>
      <c r="E74" s="9" t="s">
        <v>2</v>
      </c>
      <c r="F74" s="4">
        <v>300</v>
      </c>
      <c r="G74" s="4">
        <v>0</v>
      </c>
    </row>
    <row r="75" spans="1:7" ht="14.25" x14ac:dyDescent="0.2">
      <c r="A75" s="16">
        <v>8</v>
      </c>
      <c r="B75" s="16" t="s">
        <v>3</v>
      </c>
      <c r="C75" s="18" t="s">
        <v>3</v>
      </c>
      <c r="D75" s="19" t="s">
        <v>3</v>
      </c>
      <c r="E75" s="17" t="s">
        <v>10</v>
      </c>
      <c r="F75" s="3">
        <f>F76</f>
        <v>600</v>
      </c>
      <c r="G75" s="3">
        <v>0</v>
      </c>
    </row>
    <row r="76" spans="1:7" ht="15" x14ac:dyDescent="0.2">
      <c r="A76" s="5">
        <v>8</v>
      </c>
      <c r="B76" s="5">
        <v>4</v>
      </c>
      <c r="C76" s="6" t="s">
        <v>3</v>
      </c>
      <c r="D76" s="7" t="s">
        <v>3</v>
      </c>
      <c r="E76" s="9" t="s">
        <v>9</v>
      </c>
      <c r="F76" s="4">
        <f>F77</f>
        <v>600</v>
      </c>
      <c r="G76" s="4">
        <v>0</v>
      </c>
    </row>
    <row r="77" spans="1:7" ht="15" x14ac:dyDescent="0.2">
      <c r="A77" s="5">
        <v>8</v>
      </c>
      <c r="B77" s="5">
        <v>4</v>
      </c>
      <c r="C77" s="6" t="s">
        <v>1</v>
      </c>
      <c r="D77" s="7" t="s">
        <v>3</v>
      </c>
      <c r="E77" s="10" t="s">
        <v>4</v>
      </c>
      <c r="F77" s="4">
        <f>F78</f>
        <v>600</v>
      </c>
      <c r="G77" s="4">
        <v>0</v>
      </c>
    </row>
    <row r="78" spans="1:7" ht="30" x14ac:dyDescent="0.2">
      <c r="A78" s="5">
        <v>8</v>
      </c>
      <c r="B78" s="5">
        <v>4</v>
      </c>
      <c r="C78" s="6" t="s">
        <v>1</v>
      </c>
      <c r="D78" s="7">
        <v>200</v>
      </c>
      <c r="E78" s="9" t="s">
        <v>31</v>
      </c>
      <c r="F78" s="4">
        <f>F79</f>
        <v>600</v>
      </c>
      <c r="G78" s="4">
        <v>0</v>
      </c>
    </row>
    <row r="79" spans="1:7" ht="30" x14ac:dyDescent="0.2">
      <c r="A79" s="5">
        <v>8</v>
      </c>
      <c r="B79" s="5">
        <v>4</v>
      </c>
      <c r="C79" s="6" t="s">
        <v>1</v>
      </c>
      <c r="D79" s="7">
        <v>240</v>
      </c>
      <c r="E79" s="10" t="s">
        <v>2</v>
      </c>
      <c r="F79" s="4">
        <v>600</v>
      </c>
      <c r="G79" s="4">
        <v>0</v>
      </c>
    </row>
    <row r="80" spans="1:7" ht="14.25" x14ac:dyDescent="0.2">
      <c r="A80" s="16">
        <v>10</v>
      </c>
      <c r="B80" s="16"/>
      <c r="C80" s="18"/>
      <c r="D80" s="19"/>
      <c r="E80" s="17" t="s">
        <v>37</v>
      </c>
      <c r="F80" s="3">
        <f>F81</f>
        <v>1600</v>
      </c>
      <c r="G80" s="3">
        <f t="shared" ref="G80:G84" si="6">G81</f>
        <v>0</v>
      </c>
    </row>
    <row r="81" spans="1:7" ht="15" x14ac:dyDescent="0.2">
      <c r="A81" s="5">
        <v>10</v>
      </c>
      <c r="B81" s="5">
        <v>1</v>
      </c>
      <c r="C81" s="6"/>
      <c r="D81" s="7"/>
      <c r="E81" s="10" t="s">
        <v>38</v>
      </c>
      <c r="F81" s="4">
        <f>F82</f>
        <v>1600</v>
      </c>
      <c r="G81" s="4">
        <f t="shared" si="6"/>
        <v>0</v>
      </c>
    </row>
    <row r="82" spans="1:7" ht="15" x14ac:dyDescent="0.2">
      <c r="A82" s="5">
        <v>10</v>
      </c>
      <c r="B82" s="5">
        <v>1</v>
      </c>
      <c r="C82" s="6">
        <v>9900000000</v>
      </c>
      <c r="D82" s="7"/>
      <c r="E82" s="10" t="s">
        <v>39</v>
      </c>
      <c r="F82" s="4">
        <f>F83</f>
        <v>1600</v>
      </c>
      <c r="G82" s="4">
        <f t="shared" si="6"/>
        <v>0</v>
      </c>
    </row>
    <row r="83" spans="1:7" ht="15" x14ac:dyDescent="0.2">
      <c r="A83" s="5">
        <v>10</v>
      </c>
      <c r="B83" s="5">
        <v>1</v>
      </c>
      <c r="C83" s="6">
        <v>9900000000</v>
      </c>
      <c r="D83" s="7">
        <v>300</v>
      </c>
      <c r="E83" s="10" t="s">
        <v>35</v>
      </c>
      <c r="F83" s="4">
        <f>F84</f>
        <v>1600</v>
      </c>
      <c r="G83" s="4">
        <f t="shared" si="6"/>
        <v>0</v>
      </c>
    </row>
    <row r="84" spans="1:7" ht="30" x14ac:dyDescent="0.2">
      <c r="A84" s="5">
        <v>10</v>
      </c>
      <c r="B84" s="5">
        <v>1</v>
      </c>
      <c r="C84" s="6">
        <v>9900000000</v>
      </c>
      <c r="D84" s="7">
        <v>320</v>
      </c>
      <c r="E84" s="10" t="s">
        <v>36</v>
      </c>
      <c r="F84" s="4">
        <v>1600</v>
      </c>
      <c r="G84" s="4">
        <f t="shared" si="6"/>
        <v>0</v>
      </c>
    </row>
    <row r="85" spans="1:7" ht="14.25" x14ac:dyDescent="0.2">
      <c r="A85" s="16">
        <v>11</v>
      </c>
      <c r="B85" s="16" t="s">
        <v>3</v>
      </c>
      <c r="C85" s="18" t="s">
        <v>3</v>
      </c>
      <c r="D85" s="19" t="s">
        <v>3</v>
      </c>
      <c r="E85" s="17" t="s">
        <v>8</v>
      </c>
      <c r="F85" s="3">
        <f>F86</f>
        <v>4100</v>
      </c>
      <c r="G85" s="3">
        <v>0</v>
      </c>
    </row>
    <row r="86" spans="1:7" ht="15" x14ac:dyDescent="0.2">
      <c r="A86" s="5">
        <v>11</v>
      </c>
      <c r="B86" s="5">
        <v>1</v>
      </c>
      <c r="C86" s="6" t="s">
        <v>3</v>
      </c>
      <c r="D86" s="7" t="s">
        <v>3</v>
      </c>
      <c r="E86" s="10" t="s">
        <v>7</v>
      </c>
      <c r="F86" s="4">
        <f>F87</f>
        <v>4100</v>
      </c>
      <c r="G86" s="4">
        <v>0</v>
      </c>
    </row>
    <row r="87" spans="1:7" ht="15" x14ac:dyDescent="0.2">
      <c r="A87" s="5">
        <v>11</v>
      </c>
      <c r="B87" s="5">
        <v>1</v>
      </c>
      <c r="C87" s="6" t="s">
        <v>1</v>
      </c>
      <c r="D87" s="7" t="s">
        <v>3</v>
      </c>
      <c r="E87" s="9" t="s">
        <v>4</v>
      </c>
      <c r="F87" s="4">
        <f>F88+F92+F90</f>
        <v>4100</v>
      </c>
      <c r="G87" s="4">
        <v>0</v>
      </c>
    </row>
    <row r="88" spans="1:7" ht="30" x14ac:dyDescent="0.2">
      <c r="A88" s="5">
        <v>11</v>
      </c>
      <c r="B88" s="5">
        <v>1</v>
      </c>
      <c r="C88" s="6" t="s">
        <v>1</v>
      </c>
      <c r="D88" s="7">
        <v>200</v>
      </c>
      <c r="E88" s="10" t="s">
        <v>31</v>
      </c>
      <c r="F88" s="4">
        <f>F89</f>
        <v>3000</v>
      </c>
      <c r="G88" s="4">
        <v>0</v>
      </c>
    </row>
    <row r="89" spans="1:7" ht="30" x14ac:dyDescent="0.2">
      <c r="A89" s="5">
        <v>11</v>
      </c>
      <c r="B89" s="5">
        <v>1</v>
      </c>
      <c r="C89" s="6" t="s">
        <v>1</v>
      </c>
      <c r="D89" s="7">
        <v>240</v>
      </c>
      <c r="E89" s="9" t="s">
        <v>2</v>
      </c>
      <c r="F89" s="4">
        <v>3000</v>
      </c>
      <c r="G89" s="4">
        <v>0</v>
      </c>
    </row>
    <row r="90" spans="1:7" ht="30" x14ac:dyDescent="0.2">
      <c r="A90" s="5">
        <v>11</v>
      </c>
      <c r="B90" s="5">
        <v>1</v>
      </c>
      <c r="C90" s="6">
        <v>9900000000</v>
      </c>
      <c r="D90" s="7">
        <v>600</v>
      </c>
      <c r="E90" s="9" t="s">
        <v>15</v>
      </c>
      <c r="F90" s="4">
        <f>F91</f>
        <v>200</v>
      </c>
      <c r="G90" s="4">
        <v>0</v>
      </c>
    </row>
    <row r="91" spans="1:7" ht="45" x14ac:dyDescent="0.2">
      <c r="A91" s="5">
        <v>11</v>
      </c>
      <c r="B91" s="5">
        <v>1</v>
      </c>
      <c r="C91" s="6">
        <v>9900000000</v>
      </c>
      <c r="D91" s="7">
        <v>630</v>
      </c>
      <c r="E91" s="9" t="s">
        <v>55</v>
      </c>
      <c r="F91" s="4">
        <v>200</v>
      </c>
      <c r="G91" s="4">
        <v>0</v>
      </c>
    </row>
    <row r="92" spans="1:7" ht="15" x14ac:dyDescent="0.2">
      <c r="A92" s="5">
        <v>11</v>
      </c>
      <c r="B92" s="5">
        <v>1</v>
      </c>
      <c r="C92" s="6" t="s">
        <v>1</v>
      </c>
      <c r="D92" s="7">
        <v>800</v>
      </c>
      <c r="E92" s="9" t="s">
        <v>6</v>
      </c>
      <c r="F92" s="8">
        <f>F93</f>
        <v>900</v>
      </c>
      <c r="G92" s="4">
        <v>0</v>
      </c>
    </row>
    <row r="93" spans="1:7" ht="45" x14ac:dyDescent="0.2">
      <c r="A93" s="5">
        <v>11</v>
      </c>
      <c r="B93" s="5">
        <v>1</v>
      </c>
      <c r="C93" s="6" t="s">
        <v>1</v>
      </c>
      <c r="D93" s="7">
        <v>810</v>
      </c>
      <c r="E93" s="9" t="s">
        <v>5</v>
      </c>
      <c r="F93" s="8">
        <v>900</v>
      </c>
      <c r="G93" s="4">
        <v>0</v>
      </c>
    </row>
    <row r="94" spans="1:7" ht="15" x14ac:dyDescent="0.2">
      <c r="A94" s="20"/>
      <c r="B94" s="20"/>
      <c r="C94" s="21"/>
      <c r="D94" s="22"/>
      <c r="E94" s="23" t="s">
        <v>0</v>
      </c>
      <c r="F94" s="24">
        <f>F10+F36+F41+F46+F51+F66+F75+F80+F85</f>
        <v>503906.9</v>
      </c>
      <c r="G94" s="24">
        <f>G85+G80+G75+G66+G51+G46+G41+G36+G10</f>
        <v>16512.099999999999</v>
      </c>
    </row>
    <row r="95" spans="1:7" ht="15" x14ac:dyDescent="0.25">
      <c r="A95" s="25"/>
      <c r="B95" s="25"/>
      <c r="C95" s="25"/>
      <c r="D95" s="25"/>
      <c r="E95" s="25"/>
      <c r="F95" s="26"/>
      <c r="G95" s="26"/>
    </row>
    <row r="96" spans="1:7" ht="14.25" x14ac:dyDescent="0.2">
      <c r="A96" s="25"/>
      <c r="B96" s="25"/>
      <c r="C96" s="25"/>
      <c r="D96" s="25"/>
      <c r="E96" s="27"/>
      <c r="F96" s="28"/>
      <c r="G96" s="28"/>
    </row>
    <row r="97" spans="1:7" ht="15" x14ac:dyDescent="0.25">
      <c r="A97" s="25"/>
      <c r="B97" s="25"/>
      <c r="C97" s="25"/>
      <c r="D97" s="25"/>
      <c r="E97" s="25"/>
      <c r="F97" s="26"/>
      <c r="G97" s="26"/>
    </row>
  </sheetData>
  <mergeCells count="6">
    <mergeCell ref="A1:G1"/>
    <mergeCell ref="A5:G5"/>
    <mergeCell ref="A7:D7"/>
    <mergeCell ref="F7:G7"/>
    <mergeCell ref="E3:G3"/>
    <mergeCell ref="E7:E8"/>
  </mergeCells>
  <pageMargins left="0.59055118110236204" right="0.39370078740157499" top="0.59055118110236204" bottom="0.59055118110236204" header="0.275590546487823" footer="0.275590546487823"/>
  <pageSetup paperSize="9" scale="69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2025-04-16T12:28:15Z</cp:lastPrinted>
  <dcterms:created xsi:type="dcterms:W3CDTF">2016-08-23T06:46:39Z</dcterms:created>
  <dcterms:modified xsi:type="dcterms:W3CDTF">2025-04-16T12:28:21Z</dcterms:modified>
</cp:coreProperties>
</file>