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095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K29" i="1"/>
  <c r="R35" i="1" l="1"/>
  <c r="R29" i="1"/>
  <c r="R28" i="1"/>
  <c r="R34" i="1" s="1"/>
  <c r="R26" i="1" l="1"/>
  <c r="R33" i="1" s="1"/>
  <c r="R36" i="1"/>
  <c r="L22" i="1"/>
  <c r="L28" i="1"/>
  <c r="K28" i="1" l="1"/>
  <c r="Q26" i="1" l="1"/>
  <c r="P26" i="1"/>
  <c r="O26" i="1"/>
  <c r="N26" i="1"/>
  <c r="M26" i="1"/>
  <c r="L26" i="1"/>
  <c r="K26" i="1"/>
  <c r="J26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R23" i="1" l="1"/>
  <c r="I26" i="1" l="1"/>
  <c r="R22" i="1" l="1"/>
  <c r="R20" i="1" s="1"/>
</calcChain>
</file>

<file path=xl/sharedStrings.xml><?xml version="1.0" encoding="utf-8"?>
<sst xmlns="http://schemas.openxmlformats.org/spreadsheetml/2006/main" count="42" uniqueCount="35">
  <si>
    <t>N п/п</t>
  </si>
  <si>
    <t>Наименование мероприятия</t>
  </si>
  <si>
    <t>Объем финансирования по годам (в разрезе источников финансирования), тыс. руб.</t>
  </si>
  <si>
    <t>Ожидаемый результат</t>
  </si>
  <si>
    <t>Итого</t>
  </si>
  <si>
    <t>Цель: совершенствование уровня благоустройства территории Промышленного внутригородского района городского округа Самара</t>
  </si>
  <si>
    <t>Задача 1: комплексное благоустройство дворовых территорий многоквартирных домов Промышленного внутригородского района городского округа Самара</t>
  </si>
  <si>
    <t>1.</t>
  </si>
  <si>
    <t>Благоустройство дворовых территорий многоквартирных домов</t>
  </si>
  <si>
    <t>Администрация Промышленного внутригородского района городского округа Самара</t>
  </si>
  <si>
    <t>В том числе за счет:</t>
  </si>
  <si>
    <t>средств бюджета Промышленного внутригородского района городского округа Самара</t>
  </si>
  <si>
    <t>2.</t>
  </si>
  <si>
    <t>Мероприятия по образованию земельных участков, на которых расположены многоквартирные дома, дворовые территории которых благоустраиваются с использованием средств субсидии</t>
  </si>
  <si>
    <t>Задача 2. Повышение уровня благоустройства территории Промышленного внутригородского района городского округа Самара</t>
  </si>
  <si>
    <t>Благоустройство территории Промышленного внутригородского района городского округа Самара, всего</t>
  </si>
  <si>
    <t>в том числе за счет:</t>
  </si>
  <si>
    <t>средств бюджета городского округа Самара</t>
  </si>
  <si>
    <t>Ответственный исполнитель/Соисполнитель</t>
  </si>
  <si>
    <t>Администрация Промышленного внутригородского района городского округа Самара / Муниципальное бюджетное учреждение Промышленного внутригородского района городского округа Самара "Промышленный"</t>
  </si>
  <si>
    <t>Приложение № 1</t>
  </si>
  <si>
    <t>к Постановлению</t>
  </si>
  <si>
    <t>Администрации Промышленного</t>
  </si>
  <si>
    <t>внутригородского района</t>
  </si>
  <si>
    <t>городского округа Самара</t>
  </si>
  <si>
    <t>от 29 декабря 2017 г. № 251</t>
  </si>
  <si>
    <t xml:space="preserve">  Средств вышестоящих бюджетов Самарской области &lt;*&gt;</t>
  </si>
  <si>
    <t>314 благоустроенных дворов</t>
  </si>
  <si>
    <t>ВСЕГО</t>
  </si>
  <si>
    <t>ДГХ</t>
  </si>
  <si>
    <t>обл</t>
  </si>
  <si>
    <t>Админ</t>
  </si>
  <si>
    <t>Стало без 1% в 26-27 г.г.</t>
  </si>
  <si>
    <t>Было</t>
  </si>
  <si>
    <t>от 03.02.2025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</si>
</sst>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\ _₽_-;\-* #,##0.0\ _₽_-;_-* &quot;-&quot;?\ _₽_-;_-@_-"/>
  </numFmts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right" vertical="center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1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6"/>
  <sheetViews>
    <sheetView tabSelected="1" topLeftCell="I1" workbookViewId="0">
      <selection activeCell="S8" sqref="S8"/>
    </sheetView>
  </sheetViews>
  <sheetFormatPr defaultColWidth="9.109375" defaultRowHeight="13.2" x14ac:dyDescent="0.25"/>
  <cols>
    <col min="1" max="1" width="3" style="5" customWidth="1"/>
    <col min="2" max="3" width="9.109375" style="5"/>
    <col min="4" max="4" width="16.33203125" style="5" customWidth="1"/>
    <col min="5" max="5" width="9.5546875" style="5" customWidth="1"/>
    <col min="6" max="9" width="10" style="5" customWidth="1"/>
    <col min="10" max="10" width="11" style="5" customWidth="1"/>
    <col min="11" max="11" width="10.88671875" style="5" customWidth="1"/>
    <col min="12" max="12" width="10" style="5" customWidth="1"/>
    <col min="13" max="13" width="9.6640625" style="5" customWidth="1"/>
    <col min="14" max="14" width="9.88671875" style="5" customWidth="1"/>
    <col min="15" max="17" width="7.109375" style="5" customWidth="1"/>
    <col min="18" max="18" width="11.44140625" style="5" customWidth="1"/>
    <col min="19" max="19" width="12.109375" style="5" customWidth="1"/>
    <col min="20" max="20" width="23" style="5" customWidth="1"/>
    <col min="21" max="22" width="10.44140625" style="5" bestFit="1" customWidth="1"/>
    <col min="23" max="16384" width="9.109375" style="5"/>
  </cols>
  <sheetData>
    <row r="2" spans="1:20" x14ac:dyDescent="0.25">
      <c r="S2" s="6" t="s">
        <v>20</v>
      </c>
    </row>
    <row r="3" spans="1:20" x14ac:dyDescent="0.25">
      <c r="S3" s="6" t="s">
        <v>21</v>
      </c>
    </row>
    <row r="4" spans="1:20" x14ac:dyDescent="0.25">
      <c r="S4" s="6" t="s">
        <v>22</v>
      </c>
    </row>
    <row r="5" spans="1:20" x14ac:dyDescent="0.25">
      <c r="S5" s="6" t="s">
        <v>23</v>
      </c>
    </row>
    <row r="6" spans="1:20" x14ac:dyDescent="0.25">
      <c r="S6" s="6" t="s">
        <v>24</v>
      </c>
    </row>
    <row r="7" spans="1:20" x14ac:dyDescent="0.25">
      <c r="S7" s="6" t="s">
        <v>34</v>
      </c>
    </row>
    <row r="9" spans="1:20" x14ac:dyDescent="0.25">
      <c r="S9" s="6" t="s">
        <v>20</v>
      </c>
    </row>
    <row r="10" spans="1:20" x14ac:dyDescent="0.25">
      <c r="S10" s="6" t="s">
        <v>21</v>
      </c>
    </row>
    <row r="11" spans="1:20" x14ac:dyDescent="0.25">
      <c r="S11" s="6" t="s">
        <v>22</v>
      </c>
    </row>
    <row r="12" spans="1:20" x14ac:dyDescent="0.25">
      <c r="S12" s="6" t="s">
        <v>23</v>
      </c>
    </row>
    <row r="13" spans="1:20" x14ac:dyDescent="0.25">
      <c r="S13" s="6" t="s">
        <v>24</v>
      </c>
    </row>
    <row r="14" spans="1:20" x14ac:dyDescent="0.25">
      <c r="S14" s="6" t="s">
        <v>25</v>
      </c>
    </row>
    <row r="16" spans="1:20" ht="48" customHeight="1" x14ac:dyDescent="0.25">
      <c r="A16" s="10" t="s">
        <v>0</v>
      </c>
      <c r="B16" s="10" t="s">
        <v>1</v>
      </c>
      <c r="C16" s="10"/>
      <c r="D16" s="10" t="s">
        <v>18</v>
      </c>
      <c r="E16" s="10" t="s">
        <v>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" t="s">
        <v>3</v>
      </c>
      <c r="T16" s="2"/>
    </row>
    <row r="17" spans="1:22" x14ac:dyDescent="0.25">
      <c r="A17" s="10"/>
      <c r="B17" s="10"/>
      <c r="C17" s="10"/>
      <c r="D17" s="10"/>
      <c r="E17" s="3">
        <v>2018</v>
      </c>
      <c r="F17" s="3">
        <v>2019</v>
      </c>
      <c r="G17" s="3">
        <v>2020</v>
      </c>
      <c r="H17" s="3">
        <v>2021</v>
      </c>
      <c r="I17" s="3">
        <v>2022</v>
      </c>
      <c r="J17" s="3">
        <v>2023</v>
      </c>
      <c r="K17" s="3">
        <v>2024</v>
      </c>
      <c r="L17" s="3">
        <v>2025</v>
      </c>
      <c r="M17" s="3">
        <v>2026</v>
      </c>
      <c r="N17" s="3">
        <v>2027</v>
      </c>
      <c r="O17" s="3">
        <v>2028</v>
      </c>
      <c r="P17" s="3">
        <v>2029</v>
      </c>
      <c r="Q17" s="3">
        <v>2030</v>
      </c>
      <c r="R17" s="3" t="s">
        <v>4</v>
      </c>
      <c r="S17" s="3"/>
      <c r="T17" s="2"/>
    </row>
    <row r="18" spans="1:22" ht="15.75" customHeight="1" x14ac:dyDescent="0.25">
      <c r="A18" s="10" t="s">
        <v>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2"/>
    </row>
    <row r="19" spans="1:22" ht="15.75" customHeight="1" x14ac:dyDescent="0.25">
      <c r="A19" s="10" t="s">
        <v>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2"/>
    </row>
    <row r="20" spans="1:22" ht="51.75" customHeight="1" x14ac:dyDescent="0.25">
      <c r="A20" s="11" t="s">
        <v>7</v>
      </c>
      <c r="B20" s="15" t="s">
        <v>8</v>
      </c>
      <c r="C20" s="15"/>
      <c r="D20" s="10" t="s">
        <v>19</v>
      </c>
      <c r="E20" s="14">
        <f>E22+E23</f>
        <v>35610.300000000003</v>
      </c>
      <c r="F20" s="14">
        <f t="shared" ref="F20:R20" si="0">F22+F23</f>
        <v>33807.1</v>
      </c>
      <c r="G20" s="14">
        <f t="shared" si="0"/>
        <v>36806.6</v>
      </c>
      <c r="H20" s="14">
        <f t="shared" si="0"/>
        <v>33228.5</v>
      </c>
      <c r="I20" s="14">
        <f t="shared" si="0"/>
        <v>42367.5</v>
      </c>
      <c r="J20" s="14">
        <f t="shared" si="0"/>
        <v>34794.600000000006</v>
      </c>
      <c r="K20" s="14">
        <f t="shared" si="0"/>
        <v>28148.5</v>
      </c>
      <c r="L20" s="14">
        <f t="shared" si="0"/>
        <v>29217.800000000003</v>
      </c>
      <c r="M20" s="14">
        <f t="shared" si="0"/>
        <v>0</v>
      </c>
      <c r="N20" s="14">
        <f t="shared" si="0"/>
        <v>0</v>
      </c>
      <c r="O20" s="14">
        <f t="shared" si="0"/>
        <v>0</v>
      </c>
      <c r="P20" s="14">
        <f t="shared" si="0"/>
        <v>0</v>
      </c>
      <c r="Q20" s="14">
        <f t="shared" si="0"/>
        <v>0</v>
      </c>
      <c r="R20" s="14">
        <f t="shared" si="0"/>
        <v>273980.90000000002</v>
      </c>
      <c r="S20" s="11" t="s">
        <v>27</v>
      </c>
      <c r="T20" s="8"/>
    </row>
    <row r="21" spans="1:22" x14ac:dyDescent="0.25">
      <c r="A21" s="12"/>
      <c r="B21" s="20" t="s">
        <v>10</v>
      </c>
      <c r="C21" s="20"/>
      <c r="D21" s="10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2"/>
      <c r="T21" s="8"/>
    </row>
    <row r="22" spans="1:22" ht="63.75" customHeight="1" x14ac:dyDescent="0.25">
      <c r="A22" s="12"/>
      <c r="B22" s="16" t="s">
        <v>11</v>
      </c>
      <c r="C22" s="16"/>
      <c r="D22" s="10"/>
      <c r="E22" s="4">
        <v>6500</v>
      </c>
      <c r="F22" s="4">
        <v>11900</v>
      </c>
      <c r="G22" s="4">
        <v>19900</v>
      </c>
      <c r="H22" s="4">
        <v>16600</v>
      </c>
      <c r="I22" s="4">
        <v>23993.599999999999</v>
      </c>
      <c r="J22" s="4">
        <v>14030.2</v>
      </c>
      <c r="K22" s="4">
        <v>6504.8</v>
      </c>
      <c r="L22" s="4">
        <f>15700-15.8-22.5</f>
        <v>15661.7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f>E22+F22+G22+H22+I22+J22+K22+L22</f>
        <v>115090.3</v>
      </c>
      <c r="S22" s="12"/>
      <c r="T22" s="8"/>
      <c r="V22" s="7"/>
    </row>
    <row r="23" spans="1:22" ht="60" customHeight="1" x14ac:dyDescent="0.25">
      <c r="A23" s="13"/>
      <c r="B23" s="21" t="s">
        <v>26</v>
      </c>
      <c r="C23" s="21"/>
      <c r="D23" s="10"/>
      <c r="E23" s="4">
        <v>29110.3</v>
      </c>
      <c r="F23" s="4">
        <v>21907.1</v>
      </c>
      <c r="G23" s="4">
        <v>16906.599999999999</v>
      </c>
      <c r="H23" s="4">
        <v>16628.5</v>
      </c>
      <c r="I23" s="4">
        <v>18373.900000000001</v>
      </c>
      <c r="J23" s="4">
        <v>20764.400000000001</v>
      </c>
      <c r="K23" s="4">
        <v>21643.7</v>
      </c>
      <c r="L23" s="4">
        <v>13556.1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f>E23+F23+G23+H23+I23+J23+K23+L23</f>
        <v>158890.6</v>
      </c>
      <c r="S23" s="13"/>
      <c r="T23" s="8"/>
    </row>
    <row r="24" spans="1:22" ht="140.25" customHeight="1" x14ac:dyDescent="0.25">
      <c r="A24" s="3" t="s">
        <v>12</v>
      </c>
      <c r="B24" s="15" t="s">
        <v>13</v>
      </c>
      <c r="C24" s="15"/>
      <c r="D24" s="3" t="s">
        <v>9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1"/>
      <c r="T24" s="2"/>
    </row>
    <row r="25" spans="1:22" ht="15.75" customHeight="1" x14ac:dyDescent="0.25">
      <c r="A25" s="10" t="s">
        <v>14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2"/>
    </row>
    <row r="26" spans="1:22" ht="85.5" customHeight="1" x14ac:dyDescent="0.25">
      <c r="A26" s="11">
        <v>3</v>
      </c>
      <c r="B26" s="15" t="s">
        <v>15</v>
      </c>
      <c r="C26" s="15"/>
      <c r="D26" s="10" t="s">
        <v>19</v>
      </c>
      <c r="E26" s="14">
        <v>0</v>
      </c>
      <c r="F26" s="14">
        <v>0</v>
      </c>
      <c r="G26" s="14">
        <v>0</v>
      </c>
      <c r="H26" s="14">
        <v>0</v>
      </c>
      <c r="I26" s="14">
        <f>I28+I29</f>
        <v>98603.7</v>
      </c>
      <c r="J26" s="14">
        <f t="shared" ref="J26:Q26" si="1">J28+J29</f>
        <v>116518.7</v>
      </c>
      <c r="K26" s="14">
        <f t="shared" si="1"/>
        <v>86380.1</v>
      </c>
      <c r="L26" s="14">
        <f t="shared" si="1"/>
        <v>3830.7000000000003</v>
      </c>
      <c r="M26" s="14">
        <f t="shared" si="1"/>
        <v>3792.4</v>
      </c>
      <c r="N26" s="14">
        <f t="shared" si="1"/>
        <v>3792.4</v>
      </c>
      <c r="O26" s="14">
        <f t="shared" si="1"/>
        <v>0</v>
      </c>
      <c r="P26" s="14">
        <f t="shared" si="1"/>
        <v>0</v>
      </c>
      <c r="Q26" s="14">
        <f t="shared" si="1"/>
        <v>0</v>
      </c>
      <c r="R26" s="14">
        <f>R28+R29</f>
        <v>312918.00000000006</v>
      </c>
      <c r="S26" s="17"/>
      <c r="T26" s="8"/>
    </row>
    <row r="27" spans="1:22" x14ac:dyDescent="0.25">
      <c r="A27" s="12"/>
      <c r="B27" s="16" t="s">
        <v>16</v>
      </c>
      <c r="C27" s="16"/>
      <c r="D27" s="10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8"/>
      <c r="T27" s="2"/>
    </row>
    <row r="28" spans="1:22" ht="63.75" customHeight="1" x14ac:dyDescent="0.25">
      <c r="A28" s="12"/>
      <c r="B28" s="16" t="s">
        <v>11</v>
      </c>
      <c r="C28" s="16"/>
      <c r="D28" s="10"/>
      <c r="E28" s="4">
        <v>0</v>
      </c>
      <c r="F28" s="4">
        <v>0</v>
      </c>
      <c r="G28" s="4">
        <v>0</v>
      </c>
      <c r="H28" s="4">
        <v>0</v>
      </c>
      <c r="I28" s="4">
        <v>1003.7</v>
      </c>
      <c r="J28" s="4">
        <v>1188.4000000000001</v>
      </c>
      <c r="K28" s="4">
        <f>9205.2-0.3</f>
        <v>9204.9000000000015</v>
      </c>
      <c r="L28" s="4">
        <f>15.8+22.5</f>
        <v>38.299999999999997</v>
      </c>
      <c r="M28" s="4"/>
      <c r="N28" s="4"/>
      <c r="O28" s="4">
        <v>0</v>
      </c>
      <c r="P28" s="4">
        <v>0</v>
      </c>
      <c r="Q28" s="4">
        <v>0</v>
      </c>
      <c r="R28" s="4">
        <f>E28+F28+G28+H28+I28+J28+K28+L28+M28+N28+O28+P28+Q28</f>
        <v>11435.300000000001</v>
      </c>
      <c r="S28" s="18"/>
      <c r="T28" s="8"/>
      <c r="U28" s="7"/>
    </row>
    <row r="29" spans="1:22" ht="38.25" customHeight="1" x14ac:dyDescent="0.25">
      <c r="A29" s="13"/>
      <c r="B29" s="16" t="s">
        <v>17</v>
      </c>
      <c r="C29" s="16"/>
      <c r="D29" s="10"/>
      <c r="E29" s="4">
        <v>0</v>
      </c>
      <c r="F29" s="4">
        <v>0</v>
      </c>
      <c r="G29" s="4">
        <v>0</v>
      </c>
      <c r="H29" s="4">
        <v>0</v>
      </c>
      <c r="I29" s="4">
        <v>97600</v>
      </c>
      <c r="J29" s="4">
        <v>115330.3</v>
      </c>
      <c r="K29" s="4">
        <f>2899.1+975+14462.5+40138.3+0.3+18700</f>
        <v>77175.200000000012</v>
      </c>
      <c r="L29" s="4">
        <v>3792.4</v>
      </c>
      <c r="M29" s="4">
        <v>3792.4</v>
      </c>
      <c r="N29" s="4">
        <v>3792.4</v>
      </c>
      <c r="O29" s="4">
        <v>0</v>
      </c>
      <c r="P29" s="4">
        <v>0</v>
      </c>
      <c r="Q29" s="4">
        <v>0</v>
      </c>
      <c r="R29" s="4">
        <f>E29+F29+G29+H29+I29+J29+K29+L29+M29+N29+O29+P29+Q29</f>
        <v>301482.70000000007</v>
      </c>
      <c r="S29" s="19"/>
      <c r="T29" s="8"/>
    </row>
    <row r="31" spans="1:22" ht="12.75" hidden="1" x14ac:dyDescent="0.2">
      <c r="K31" s="7"/>
      <c r="L31" s="7"/>
      <c r="R31" s="7"/>
    </row>
    <row r="32" spans="1:22" ht="38.25" hidden="1" x14ac:dyDescent="0.2">
      <c r="J32" s="7"/>
      <c r="K32" s="7"/>
      <c r="L32" s="7"/>
      <c r="R32" s="9" t="s">
        <v>32</v>
      </c>
      <c r="S32" s="5" t="s">
        <v>33</v>
      </c>
    </row>
    <row r="33" spans="11:19" ht="12.75" hidden="1" x14ac:dyDescent="0.2">
      <c r="K33" s="7"/>
      <c r="L33" s="7">
        <f>L26+L23</f>
        <v>17386.8</v>
      </c>
      <c r="Q33" s="5" t="s">
        <v>28</v>
      </c>
      <c r="R33" s="7">
        <f>R26+R20</f>
        <v>586898.90000000014</v>
      </c>
      <c r="S33" s="7">
        <v>586975.50000000012</v>
      </c>
    </row>
    <row r="34" spans="11:19" ht="12.75" hidden="1" x14ac:dyDescent="0.2">
      <c r="K34" s="7"/>
      <c r="Q34" s="5" t="s">
        <v>31</v>
      </c>
      <c r="R34" s="7">
        <f>R22+R28</f>
        <v>126525.6</v>
      </c>
      <c r="S34" s="7">
        <v>126602.2</v>
      </c>
    </row>
    <row r="35" spans="11:19" ht="12.75" hidden="1" x14ac:dyDescent="0.2">
      <c r="K35" s="7"/>
      <c r="Q35" s="5" t="s">
        <v>30</v>
      </c>
      <c r="R35" s="7">
        <f>R23</f>
        <v>158890.6</v>
      </c>
      <c r="S35" s="7">
        <v>158890.6</v>
      </c>
    </row>
    <row r="36" spans="11:19" ht="12.75" hidden="1" x14ac:dyDescent="0.2">
      <c r="Q36" s="5" t="s">
        <v>29</v>
      </c>
      <c r="R36" s="7">
        <f>R29</f>
        <v>301482.70000000007</v>
      </c>
      <c r="S36" s="7">
        <v>301482.70000000007</v>
      </c>
    </row>
  </sheetData>
  <mergeCells count="50">
    <mergeCell ref="A19:S19"/>
    <mergeCell ref="B27:C27"/>
    <mergeCell ref="B24:C24"/>
    <mergeCell ref="B21:C21"/>
    <mergeCell ref="B22:C22"/>
    <mergeCell ref="B23:C23"/>
    <mergeCell ref="L20:L21"/>
    <mergeCell ref="M20:M21"/>
    <mergeCell ref="N20:N21"/>
    <mergeCell ref="O20:O21"/>
    <mergeCell ref="G20:G21"/>
    <mergeCell ref="H20:H21"/>
    <mergeCell ref="I20:I21"/>
    <mergeCell ref="L26:L27"/>
    <mergeCell ref="M26:M27"/>
    <mergeCell ref="A26:A29"/>
    <mergeCell ref="S20:S23"/>
    <mergeCell ref="S26:S29"/>
    <mergeCell ref="B20:C20"/>
    <mergeCell ref="D20:D23"/>
    <mergeCell ref="E20:E21"/>
    <mergeCell ref="F20:F21"/>
    <mergeCell ref="Q26:Q27"/>
    <mergeCell ref="N26:N27"/>
    <mergeCell ref="R20:R21"/>
    <mergeCell ref="P20:P21"/>
    <mergeCell ref="Q20:Q21"/>
    <mergeCell ref="R26:R27"/>
    <mergeCell ref="O26:O27"/>
    <mergeCell ref="P26:P27"/>
    <mergeCell ref="A20:A23"/>
    <mergeCell ref="J20:J21"/>
    <mergeCell ref="K20:K21"/>
    <mergeCell ref="B26:C26"/>
    <mergeCell ref="D26:D29"/>
    <mergeCell ref="E26:E27"/>
    <mergeCell ref="F26:F27"/>
    <mergeCell ref="B28:C28"/>
    <mergeCell ref="B29:C29"/>
    <mergeCell ref="G26:G27"/>
    <mergeCell ref="H26:H27"/>
    <mergeCell ref="I26:I27"/>
    <mergeCell ref="J26:J27"/>
    <mergeCell ref="K26:K27"/>
    <mergeCell ref="A25:R25"/>
    <mergeCell ref="E16:R16"/>
    <mergeCell ref="A18:S18"/>
    <mergeCell ref="A16:A17"/>
    <mergeCell ref="B16:C17"/>
    <mergeCell ref="D16:D17"/>
  </mergeCells>
  <hyperlinks>
    <hyperlink ref="B23" location="Par92" display="Par92"/>
  </hyperlink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Портян Ольга Сергеевна</dc:creator>
  <cp:lastModifiedBy>Базарнова Ирина Владимировна</cp:lastModifiedBy>
  <cp:lastPrinted>2025-01-31T12:14:27Z</cp:lastPrinted>
  <dcterms:created xsi:type="dcterms:W3CDTF">2024-05-02T09:42:10Z</dcterms:created>
  <dcterms:modified xsi:type="dcterms:W3CDTF">2025-02-04T05:59:49Z</dcterms:modified>
</cp:coreProperties>
</file>