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0" windowWidth="17400" windowHeight="11235" tabRatio="392"/>
  </bookViews>
  <sheets>
    <sheet name="2019" sheetId="2" r:id="rId1"/>
  </sheets>
  <definedNames>
    <definedName name="_xlnm.Print_Area" localSheetId="0">'2019'!$A$1:$J$90</definedName>
  </definedNames>
  <calcPr calcId="145621"/>
</workbook>
</file>

<file path=xl/calcChain.xml><?xml version="1.0" encoding="utf-8"?>
<calcChain xmlns="http://schemas.openxmlformats.org/spreadsheetml/2006/main">
  <c r="I89" i="2" l="1"/>
  <c r="G89" i="2"/>
  <c r="G88" i="2"/>
  <c r="I53" i="2" l="1"/>
  <c r="I52" i="2" s="1"/>
  <c r="I51" i="2" s="1"/>
  <c r="I55" i="2"/>
  <c r="G56" i="2"/>
  <c r="G53" i="2" l="1"/>
  <c r="G52" i="2" l="1"/>
  <c r="I20" i="2" l="1"/>
  <c r="G20" i="2"/>
  <c r="J51" i="2" l="1"/>
  <c r="H51" i="2"/>
  <c r="I33" i="2" l="1"/>
  <c r="G33" i="2" l="1"/>
  <c r="J25" i="2" l="1"/>
  <c r="J24" i="2" s="1"/>
  <c r="J23" i="2" s="1"/>
  <c r="I25" i="2"/>
  <c r="I24" i="2" s="1"/>
  <c r="I23" i="2" s="1"/>
  <c r="H25" i="2"/>
  <c r="H24" i="2" s="1"/>
  <c r="H23" i="2" s="1"/>
  <c r="G25" i="2"/>
  <c r="G24" i="2" s="1"/>
  <c r="G23" i="2" s="1"/>
  <c r="J63" i="2" l="1"/>
  <c r="J62" i="2" s="1"/>
  <c r="J61" i="2" s="1"/>
  <c r="I63" i="2"/>
  <c r="I62" i="2" s="1"/>
  <c r="I61" i="2" s="1"/>
  <c r="H63" i="2"/>
  <c r="H62" i="2" s="1"/>
  <c r="H61" i="2" s="1"/>
  <c r="G63" i="2"/>
  <c r="G62" i="2" s="1"/>
  <c r="G61" i="2" s="1"/>
  <c r="J15" i="2" l="1"/>
  <c r="J14" i="2" s="1"/>
  <c r="J13" i="2" s="1"/>
  <c r="I15" i="2"/>
  <c r="I14" i="2" s="1"/>
  <c r="I13" i="2" s="1"/>
  <c r="H15" i="2"/>
  <c r="H14" i="2" s="1"/>
  <c r="H13" i="2" s="1"/>
  <c r="G15" i="2"/>
  <c r="G14" i="2" s="1"/>
  <c r="G13" i="2" s="1"/>
  <c r="J46" i="2" l="1"/>
  <c r="H46" i="2"/>
  <c r="I28" i="2"/>
  <c r="G28" i="2"/>
  <c r="J58" i="2" l="1"/>
  <c r="H58" i="2"/>
  <c r="G58" i="2" l="1"/>
  <c r="G55" i="2" s="1"/>
  <c r="G51" i="2" s="1"/>
  <c r="G50" i="2" s="1"/>
  <c r="I58" i="2"/>
  <c r="I43" i="2"/>
  <c r="G43" i="2"/>
  <c r="I48" i="2" l="1"/>
  <c r="G48" i="2"/>
  <c r="I86" i="2" l="1"/>
  <c r="I84" i="2"/>
  <c r="I82" i="2"/>
  <c r="I77" i="2"/>
  <c r="I76" i="2" s="1"/>
  <c r="I75" i="2" s="1"/>
  <c r="I74" i="2" s="1"/>
  <c r="I72" i="2"/>
  <c r="I71" i="2" s="1"/>
  <c r="I70" i="2" s="1"/>
  <c r="I69" i="2" s="1"/>
  <c r="I67" i="2"/>
  <c r="I66" i="2" s="1"/>
  <c r="I65" i="2"/>
  <c r="I60" i="2" s="1"/>
  <c r="J56" i="2"/>
  <c r="I56" i="2"/>
  <c r="J48" i="2"/>
  <c r="I47" i="2"/>
  <c r="I46" i="2" s="1"/>
  <c r="J45" i="2"/>
  <c r="I42" i="2"/>
  <c r="I41" i="2" s="1"/>
  <c r="I40" i="2" s="1"/>
  <c r="J40" i="2"/>
  <c r="I38" i="2"/>
  <c r="I37" i="2" s="1"/>
  <c r="I36" i="2" s="1"/>
  <c r="I35" i="2" s="1"/>
  <c r="I31" i="2"/>
  <c r="I29" i="2"/>
  <c r="J21" i="2"/>
  <c r="I21" i="2"/>
  <c r="J19" i="2"/>
  <c r="I19" i="2"/>
  <c r="I18" i="2" l="1"/>
  <c r="I17" i="2" s="1"/>
  <c r="J18" i="2"/>
  <c r="J17" i="2" s="1"/>
  <c r="J12" i="2" s="1"/>
  <c r="I81" i="2"/>
  <c r="I80" i="2" s="1"/>
  <c r="I79" i="2" s="1"/>
  <c r="I27" i="2"/>
  <c r="I45" i="2"/>
  <c r="J50" i="2"/>
  <c r="G77" i="2"/>
  <c r="G76" i="2" s="1"/>
  <c r="G75" i="2" s="1"/>
  <c r="G74" i="2" s="1"/>
  <c r="G84" i="2"/>
  <c r="H56" i="2"/>
  <c r="I12" i="2" l="1"/>
  <c r="J88" i="2"/>
  <c r="J11" i="2" s="1"/>
  <c r="I50" i="2"/>
  <c r="I88" i="2" l="1"/>
  <c r="G47" i="2"/>
  <c r="G46" i="2" s="1"/>
  <c r="I11" i="2" l="1"/>
  <c r="I90" i="2"/>
  <c r="G72" i="2"/>
  <c r="G71" i="2" s="1"/>
  <c r="G70" i="2" s="1"/>
  <c r="G69" i="2" s="1"/>
  <c r="G67" i="2"/>
  <c r="G66" i="2" s="1"/>
  <c r="G38" i="2" l="1"/>
  <c r="G37" i="2" s="1"/>
  <c r="G36" i="2" s="1"/>
  <c r="G35" i="2" s="1"/>
  <c r="H48" i="2" l="1"/>
  <c r="G29" i="2" l="1"/>
  <c r="G45" i="2" l="1"/>
  <c r="H40" i="2" l="1"/>
  <c r="G19" i="2" l="1"/>
  <c r="G21" i="2"/>
  <c r="G82" i="2"/>
  <c r="G31" i="2"/>
  <c r="H21" i="2"/>
  <c r="G18" i="2" l="1"/>
  <c r="H50" i="2" l="1"/>
  <c r="G86" i="2"/>
  <c r="G81" i="2" l="1"/>
  <c r="G80" i="2" s="1"/>
  <c r="G79" i="2" s="1"/>
  <c r="G42" i="2"/>
  <c r="G41" i="2" s="1"/>
  <c r="G40" i="2" s="1"/>
  <c r="G27" i="2"/>
  <c r="G65" i="2" l="1"/>
  <c r="G60" i="2" s="1"/>
  <c r="H45" i="2" l="1"/>
  <c r="H19" i="2" l="1"/>
  <c r="H18" i="2" s="1"/>
  <c r="H17" i="2" s="1"/>
  <c r="H12" i="2" s="1"/>
  <c r="H88" i="2" l="1"/>
  <c r="G17" i="2"/>
  <c r="G12" i="2" s="1"/>
  <c r="G90" i="2" s="1"/>
  <c r="H11" i="2" l="1"/>
  <c r="H90" i="2"/>
  <c r="G11" i="2"/>
</calcChain>
</file>

<file path=xl/sharedStrings.xml><?xml version="1.0" encoding="utf-8"?>
<sst xmlns="http://schemas.openxmlformats.org/spreadsheetml/2006/main" count="185" uniqueCount="61">
  <si>
    <t>ИТОГО</t>
  </si>
  <si>
    <t>9900000000</t>
  </si>
  <si>
    <t>Иные закупки товаров, работ и услуг для обеспечения государственных (муниципальных) нужд</t>
  </si>
  <si>
    <t/>
  </si>
  <si>
    <t xml:space="preserve">Непрограммные направления деятельности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</si>
  <si>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</si>
  <si>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</si>
  <si>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Физическая культура</t>
  </si>
  <si>
    <t>ФИЗИЧЕСКАЯ КУЛЬТУРА И СПОРТ</t>
  </si>
  <si>
    <t>Другие вопросы в области культуры, кинематографии</t>
  </si>
  <si>
    <t>КУЛЬТУРА, КИНЕМАТОГРАФИЯ</t>
  </si>
  <si>
    <t>Молодежная политика</t>
  </si>
  <si>
    <t>ОБРАЗОВАНИЕ</t>
  </si>
  <si>
    <t>Благоустройство</t>
  </si>
  <si>
    <t>ЖИЛИЩНО-КОММУНАЛЬНОЕ ХОЗЯЙСТВО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</si>
  <si>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</si>
  <si>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</si>
  <si>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Мобилизационная подготовка экономики</t>
  </si>
  <si>
    <t>НАЦИОНАЛЬНАЯ ОБОРОНА</t>
  </si>
  <si>
    <t>Другие общегосударственные вопросы</t>
  </si>
  <si>
    <t>Уплата налогов, сборов и иных платежей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</si>
  <si>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</si>
  <si>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</si>
  <si>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ОБЩЕГОСУДАРСТВЕННЫЕ ВОПРОСЫ</t>
  </si>
  <si>
    <t>в том числе средства вышестоя-щих бюджетов</t>
  </si>
  <si>
    <t>вид расхо-дов</t>
  </si>
  <si>
    <t>целевая статья</t>
  </si>
  <si>
    <t>под-раздел</t>
  </si>
  <si>
    <t>раз-дел</t>
  </si>
  <si>
    <t>Сумма</t>
  </si>
  <si>
    <t>Коды классификации расходов бюджета</t>
  </si>
  <si>
    <t>Код главно-го распо-ряди-теля средств бюдже-та</t>
  </si>
  <si>
    <t>Закупка товаров, работ и услуг для обеспечения государственных (муниципальных) нужд</t>
  </si>
  <si>
    <t>НАЦИОНАЛЬНАЯ ЭКОНОМИКА</t>
  </si>
  <si>
    <t>Дорожное хозяйство (дорожные фонды)</t>
  </si>
  <si>
    <t>Непрограммные направления деятельности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</si>
  <si>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</si>
  <si>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</si>
  <si>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СОЦИАЛЬНАЯ ПОЛИТИКА</t>
  </si>
  <si>
    <t>Пенсионное обеспечение</t>
  </si>
  <si>
    <t xml:space="preserve">                                                                                                                к Решению Совета депутатов Промышленного 
                                                                                                                внутригородского района городского округа Самара</t>
  </si>
  <si>
    <t>Администрация Промышленного внутригородского района городского округа Самара</t>
  </si>
  <si>
    <t>Субсидии бюджетным учреждениям</t>
  </si>
  <si>
    <t>тыс. рублей</t>
  </si>
  <si>
    <t>Условно утверждаемые расходы</t>
  </si>
  <si>
    <t>Всего с учетом условно утверждаемых расходов</t>
  </si>
  <si>
    <t>Наименование главного распорядителя средств бюджета внутригородского района, разделов, подразделов, целевых статей и видов расходов</t>
  </si>
  <si>
    <t>Защита населения и территории от чрезвычайных ситуаций природного и техногенного характера, пожарная безопасность</t>
  </si>
  <si>
    <t>Профессиональная подготовка, переподготовка и повышение квалификации</t>
  </si>
  <si>
    <t>Функционирование высшего должностного лица субъекта Российской Федерации и муниципального образования</t>
  </si>
  <si>
    <t>Резервные фонды</t>
  </si>
  <si>
    <t>Резервные средства</t>
  </si>
  <si>
    <t xml:space="preserve">                                                                                                                Приложение 6</t>
  </si>
  <si>
    <t>2026 год - всего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</si>
  <si>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</si>
  <si>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Ведомственная структура расходов бюджета Промышленного внутригородского района городского округа Самара Самарской области на плановый период 2026 и 2027 годов</t>
  </si>
  <si>
    <t>2027 год - всего</t>
  </si>
  <si>
    <t xml:space="preserve"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</si>
  <si>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>Муниципальная программа "Комфортная городская среда" на 2018-2030 годы</t>
  </si>
  <si>
    <t>К100000000</t>
  </si>
  <si>
    <t xml:space="preserve">                                                                                                                от " 05 " февраля 2025 г. № 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</si>
</sst>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#,##0.0;[Red]\-#,##0.0"/>
    <numFmt numFmtId="165" formatCode="#,##0.0"/>
    <numFmt numFmtId="166" formatCode="000"/>
    <numFmt numFmtId="167" formatCode="0000000000"/>
    <numFmt numFmtId="168" formatCode="00"/>
    <numFmt numFmtId="169" formatCode="#,##0.0_ ;[Red]\-#,##0.0\ "/>
    <numFmt numFmtId="170" formatCode="#,##0.0;\-#,##0.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3" fillId="0" borderId="0" xfId="1" applyFont="1"/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4" fillId="0" borderId="0" xfId="0" applyFont="1" applyAlignment="1">
      <alignment horizontal="right"/>
    </xf>
    <xf numFmtId="0" fontId="3" fillId="0" borderId="0" xfId="1" applyFont="1" applyFill="1"/>
    <xf numFmtId="0" fontId="2" fillId="0" borderId="0" xfId="1" applyFont="1" applyFill="1" applyProtection="1">
      <protection hidden="1"/>
    </xf>
    <xf numFmtId="0" fontId="7" fillId="0" borderId="0" xfId="1" applyFont="1" applyFill="1" applyProtection="1">
      <protection hidden="1"/>
    </xf>
    <xf numFmtId="0" fontId="7" fillId="0" borderId="0" xfId="1" applyNumberFormat="1" applyFont="1" applyFill="1" applyAlignment="1" applyProtection="1">
      <protection hidden="1"/>
    </xf>
    <xf numFmtId="0" fontId="7" fillId="0" borderId="0" xfId="1" applyNumberFormat="1" applyFont="1" applyFill="1" applyAlignment="1" applyProtection="1">
      <alignment horizontal="center" vertical="center" wrapText="1"/>
      <protection hidden="1"/>
    </xf>
    <xf numFmtId="0" fontId="7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3" xfId="1" applyNumberFormat="1" applyFont="1" applyFill="1" applyBorder="1" applyAlignment="1" applyProtection="1">
      <alignment horizontal="center" vertical="center"/>
      <protection hidden="1"/>
    </xf>
    <xf numFmtId="0" fontId="7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alignment horizontal="left" vertical="center" wrapText="1"/>
      <protection hidden="1"/>
    </xf>
    <xf numFmtId="0" fontId="9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4" xfId="1" applyNumberFormat="1" applyFont="1" applyFill="1" applyBorder="1" applyAlignment="1" applyProtection="1">
      <alignment vertical="center" wrapText="1"/>
      <protection hidden="1"/>
    </xf>
    <xf numFmtId="168" fontId="9" fillId="0" borderId="4" xfId="1" applyNumberFormat="1" applyFont="1" applyFill="1" applyBorder="1" applyAlignment="1" applyProtection="1">
      <alignment horizontal="center" vertical="center" wrapText="1"/>
      <protection hidden="1"/>
    </xf>
    <xf numFmtId="167" fontId="9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4" xfId="1" applyNumberFormat="1" applyFont="1" applyFill="1" applyBorder="1" applyAlignment="1" applyProtection="1">
      <alignment vertical="top" wrapText="1"/>
      <protection hidden="1"/>
    </xf>
    <xf numFmtId="169" fontId="3" fillId="0" borderId="0" xfId="1" applyNumberFormat="1" applyFont="1" applyFill="1"/>
    <xf numFmtId="0" fontId="11" fillId="0" borderId="0" xfId="1" applyFont="1" applyFill="1"/>
    <xf numFmtId="43" fontId="12" fillId="2" borderId="0" xfId="1" applyNumberFormat="1" applyFont="1" applyFill="1"/>
    <xf numFmtId="0" fontId="13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1" xfId="1" applyFont="1" applyFill="1" applyBorder="1" applyAlignment="1" applyProtection="1">
      <protection hidden="1"/>
    </xf>
    <xf numFmtId="0" fontId="14" fillId="0" borderId="4" xfId="1" applyFont="1" applyFill="1" applyBorder="1" applyAlignment="1" applyProtection="1">
      <protection hidden="1"/>
    </xf>
    <xf numFmtId="0" fontId="14" fillId="0" borderId="4" xfId="1" applyFont="1" applyFill="1" applyBorder="1" applyAlignment="1" applyProtection="1">
      <alignment horizontal="center" vertical="center"/>
      <protection hidden="1"/>
    </xf>
    <xf numFmtId="43" fontId="13" fillId="2" borderId="0" xfId="1" applyNumberFormat="1" applyFont="1" applyFill="1"/>
    <xf numFmtId="0" fontId="3" fillId="0" borderId="1" xfId="1" applyFont="1" applyBorder="1" applyProtection="1">
      <protection hidden="1"/>
    </xf>
    <xf numFmtId="0" fontId="9" fillId="0" borderId="1" xfId="1" applyFont="1" applyFill="1" applyBorder="1" applyAlignment="1" applyProtection="1">
      <protection hidden="1"/>
    </xf>
    <xf numFmtId="0" fontId="8" fillId="0" borderId="1" xfId="1" applyNumberFormat="1" applyFont="1" applyFill="1" applyBorder="1" applyAlignment="1" applyProtection="1">
      <protection hidden="1"/>
    </xf>
    <xf numFmtId="164" fontId="8" fillId="0" borderId="1" xfId="1" applyNumberFormat="1" applyFont="1" applyFill="1" applyBorder="1" applyAlignment="1" applyProtection="1">
      <protection hidden="1"/>
    </xf>
    <xf numFmtId="0" fontId="3" fillId="0" borderId="0" xfId="1" applyFont="1" applyProtection="1">
      <protection hidden="1"/>
    </xf>
    <xf numFmtId="0" fontId="9" fillId="0" borderId="0" xfId="1" applyFont="1" applyFill="1" applyAlignment="1" applyProtection="1">
      <protection hidden="1"/>
    </xf>
    <xf numFmtId="0" fontId="9" fillId="3" borderId="4" xfId="1" applyNumberFormat="1" applyFont="1" applyFill="1" applyBorder="1" applyAlignment="1" applyProtection="1">
      <alignment vertical="center" wrapText="1"/>
      <protection hidden="1"/>
    </xf>
    <xf numFmtId="0" fontId="9" fillId="3" borderId="1" xfId="1" applyNumberFormat="1" applyFont="1" applyFill="1" applyBorder="1" applyAlignment="1" applyProtection="1">
      <alignment horizontal="center" vertical="center"/>
      <protection hidden="1"/>
    </xf>
    <xf numFmtId="168" fontId="9" fillId="3" borderId="4" xfId="1" applyNumberFormat="1" applyFont="1" applyFill="1" applyBorder="1" applyAlignment="1" applyProtection="1">
      <alignment horizontal="center" vertical="center" wrapText="1"/>
      <protection hidden="1"/>
    </xf>
    <xf numFmtId="167" fontId="9" fillId="3" borderId="4" xfId="1" applyNumberFormat="1" applyFont="1" applyFill="1" applyBorder="1" applyAlignment="1" applyProtection="1">
      <alignment horizontal="center" vertical="center" wrapText="1"/>
      <protection hidden="1"/>
    </xf>
    <xf numFmtId="166" fontId="9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3" borderId="4" xfId="1" applyNumberFormat="1" applyFont="1" applyFill="1" applyBorder="1" applyAlignment="1" applyProtection="1">
      <alignment vertical="top" wrapText="1"/>
      <protection hidden="1"/>
    </xf>
    <xf numFmtId="0" fontId="4" fillId="3" borderId="0" xfId="0" applyFont="1" applyFill="1" applyAlignment="1">
      <alignment horizontal="right"/>
    </xf>
    <xf numFmtId="0" fontId="3" fillId="3" borderId="0" xfId="1" applyFont="1" applyFill="1" applyProtection="1">
      <protection hidden="1"/>
    </xf>
    <xf numFmtId="0" fontId="3" fillId="3" borderId="0" xfId="1" applyFont="1" applyFill="1"/>
    <xf numFmtId="0" fontId="2" fillId="3" borderId="0" xfId="1" applyFont="1" applyFill="1" applyProtection="1">
      <protection hidden="1"/>
    </xf>
    <xf numFmtId="0" fontId="7" fillId="3" borderId="0" xfId="1" applyFont="1" applyFill="1" applyProtection="1">
      <protection hidden="1"/>
    </xf>
    <xf numFmtId="0" fontId="9" fillId="3" borderId="0" xfId="1" applyFont="1" applyFill="1" applyAlignment="1" applyProtection="1">
      <protection hidden="1"/>
    </xf>
    <xf numFmtId="0" fontId="15" fillId="3" borderId="0" xfId="1" applyFont="1" applyFill="1"/>
    <xf numFmtId="165" fontId="3" fillId="3" borderId="0" xfId="1" applyNumberFormat="1" applyFont="1" applyFill="1"/>
    <xf numFmtId="0" fontId="7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8" fillId="3" borderId="1" xfId="1" applyNumberFormat="1" applyFont="1" applyFill="1" applyBorder="1" applyAlignment="1" applyProtection="1">
      <alignment vertical="center" wrapText="1"/>
      <protection hidden="1"/>
    </xf>
    <xf numFmtId="164" fontId="9" fillId="3" borderId="1" xfId="1" applyNumberFormat="1" applyFont="1" applyFill="1" applyBorder="1" applyAlignment="1" applyProtection="1">
      <alignment vertical="center" wrapText="1"/>
      <protection hidden="1"/>
    </xf>
    <xf numFmtId="164" fontId="10" fillId="3" borderId="1" xfId="1" applyNumberFormat="1" applyFont="1" applyFill="1" applyBorder="1" applyAlignment="1" applyProtection="1">
      <alignment vertical="center" wrapText="1"/>
      <protection hidden="1"/>
    </xf>
    <xf numFmtId="170" fontId="9" fillId="3" borderId="1" xfId="1" applyNumberFormat="1" applyFont="1" applyFill="1" applyBorder="1" applyAlignment="1" applyProtection="1">
      <alignment horizontal="right" vertical="center" wrapText="1"/>
      <protection hidden="1"/>
    </xf>
    <xf numFmtId="165" fontId="13" fillId="3" borderId="1" xfId="1" applyNumberFormat="1" applyFont="1" applyFill="1" applyBorder="1" applyAlignment="1" applyProtection="1">
      <alignment vertical="center"/>
      <protection hidden="1"/>
    </xf>
    <xf numFmtId="165" fontId="14" fillId="3" borderId="1" xfId="1" applyNumberFormat="1" applyFont="1" applyFill="1" applyBorder="1"/>
    <xf numFmtId="164" fontId="16" fillId="3" borderId="1" xfId="1" applyNumberFormat="1" applyFont="1" applyFill="1" applyBorder="1" applyAlignment="1" applyProtection="1">
      <alignment vertical="center" wrapText="1"/>
      <protection hidden="1"/>
    </xf>
    <xf numFmtId="164" fontId="14" fillId="3" borderId="1" xfId="1" applyNumberFormat="1" applyFont="1" applyFill="1" applyBorder="1" applyAlignment="1" applyProtection="1">
      <alignment vertical="center" wrapText="1"/>
      <protection hidden="1"/>
    </xf>
    <xf numFmtId="165" fontId="13" fillId="3" borderId="1" xfId="1" applyNumberFormat="1" applyFont="1" applyFill="1" applyBorder="1"/>
    <xf numFmtId="164" fontId="13" fillId="3" borderId="1" xfId="1" applyNumberFormat="1" applyFont="1" applyFill="1" applyBorder="1" applyAlignment="1" applyProtection="1">
      <protection hidden="1"/>
    </xf>
    <xf numFmtId="0" fontId="7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Fill="1" applyAlignment="1" applyProtection="1">
      <alignment horizontal="right"/>
      <protection hidden="1"/>
    </xf>
    <xf numFmtId="0" fontId="2" fillId="0" borderId="0" xfId="1" applyNumberFormat="1" applyFont="1" applyFill="1" applyAlignment="1" applyProtection="1">
      <alignment horizontal="right" wrapText="1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7" fillId="3" borderId="8" xfId="1" applyFont="1" applyFill="1" applyBorder="1" applyAlignment="1" applyProtection="1">
      <alignment horizontal="center"/>
      <protection hidden="1"/>
    </xf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Font="1" applyFill="1" applyAlignment="1" applyProtection="1">
      <protection hidden="1"/>
    </xf>
    <xf numFmtId="0" fontId="6" fillId="0" borderId="0" xfId="0" applyFont="1" applyAlignment="1"/>
    <xf numFmtId="0" fontId="7" fillId="0" borderId="5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showGridLines="0" tabSelected="1" view="pageBreakPreview" zoomScaleNormal="100" zoomScaleSheetLayoutView="100" workbookViewId="0">
      <selection activeCell="A4" sqref="A4"/>
    </sheetView>
  </sheetViews>
  <sheetFormatPr defaultColWidth="9.140625" defaultRowHeight="12.75" x14ac:dyDescent="0.2"/>
  <cols>
    <col min="1" max="1" width="64.28515625" style="1" customWidth="1"/>
    <col min="2" max="2" width="8.85546875" style="1" customWidth="1"/>
    <col min="3" max="3" width="7.140625" style="1" customWidth="1"/>
    <col min="4" max="4" width="10.140625" style="1" customWidth="1"/>
    <col min="5" max="5" width="14.28515625" style="1" customWidth="1"/>
    <col min="6" max="6" width="9" style="1" customWidth="1"/>
    <col min="7" max="7" width="14.28515625" style="49" customWidth="1"/>
    <col min="8" max="8" width="12.85546875" style="49" customWidth="1"/>
    <col min="9" max="9" width="13.85546875" style="49" customWidth="1"/>
    <col min="10" max="10" width="12.28515625" style="49" customWidth="1"/>
    <col min="11" max="11" width="15.85546875" style="1" customWidth="1"/>
    <col min="12" max="12" width="16.140625" style="1" customWidth="1"/>
    <col min="13" max="236" width="9.140625" style="1" customWidth="1"/>
    <col min="237" max="16384" width="9.140625" style="1"/>
  </cols>
  <sheetData>
    <row r="1" spans="1:10" ht="18.75" x14ac:dyDescent="0.3">
      <c r="A1" s="67" t="s">
        <v>52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45" customHeight="1" x14ac:dyDescent="0.3">
      <c r="A2" s="68" t="s">
        <v>40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18.75" x14ac:dyDescent="0.3">
      <c r="A3" s="69" t="s">
        <v>60</v>
      </c>
      <c r="B3" s="69"/>
      <c r="C3" s="69"/>
      <c r="D3" s="69"/>
      <c r="E3" s="69"/>
      <c r="F3" s="69"/>
      <c r="G3" s="69"/>
      <c r="H3" s="69"/>
      <c r="I3" s="69"/>
      <c r="J3" s="69"/>
    </row>
    <row r="4" spans="1:10" ht="18.75" x14ac:dyDescent="0.3">
      <c r="A4" s="3"/>
      <c r="B4" s="4"/>
      <c r="C4" s="4"/>
      <c r="D4" s="4"/>
      <c r="E4" s="4"/>
      <c r="F4" s="4"/>
      <c r="G4" s="47"/>
      <c r="H4" s="47"/>
      <c r="I4" s="48"/>
    </row>
    <row r="5" spans="1:10" ht="18.75" x14ac:dyDescent="0.3">
      <c r="A5" s="6"/>
      <c r="B5" s="73"/>
      <c r="C5" s="74"/>
      <c r="D5" s="74"/>
      <c r="E5" s="2"/>
      <c r="F5" s="6"/>
      <c r="G5" s="50"/>
      <c r="H5" s="50"/>
      <c r="I5" s="48"/>
    </row>
    <row r="6" spans="1:10" ht="43.5" customHeight="1" x14ac:dyDescent="0.2">
      <c r="A6" s="70" t="s">
        <v>55</v>
      </c>
      <c r="B6" s="70"/>
      <c r="C6" s="70"/>
      <c r="D6" s="70"/>
      <c r="E6" s="70"/>
      <c r="F6" s="70"/>
      <c r="G6" s="70"/>
      <c r="H6" s="70"/>
      <c r="I6" s="70"/>
      <c r="J6" s="70"/>
    </row>
    <row r="7" spans="1:10" ht="16.5" x14ac:dyDescent="0.25">
      <c r="A7" s="7"/>
      <c r="B7" s="7"/>
      <c r="C7" s="8"/>
      <c r="D7" s="8"/>
      <c r="E7" s="8"/>
      <c r="F7" s="7"/>
      <c r="G7" s="51"/>
      <c r="I7" s="71" t="s">
        <v>43</v>
      </c>
      <c r="J7" s="71"/>
    </row>
    <row r="8" spans="1:10" ht="16.5" x14ac:dyDescent="0.2">
      <c r="A8" s="72" t="s">
        <v>46</v>
      </c>
      <c r="B8" s="72" t="s">
        <v>31</v>
      </c>
      <c r="C8" s="75" t="s">
        <v>30</v>
      </c>
      <c r="D8" s="75"/>
      <c r="E8" s="75"/>
      <c r="F8" s="75"/>
      <c r="G8" s="66" t="s">
        <v>29</v>
      </c>
      <c r="H8" s="66"/>
      <c r="I8" s="66" t="s">
        <v>29</v>
      </c>
      <c r="J8" s="66"/>
    </row>
    <row r="9" spans="1:10" ht="99" x14ac:dyDescent="0.2">
      <c r="A9" s="72"/>
      <c r="B9" s="72"/>
      <c r="C9" s="9" t="s">
        <v>28</v>
      </c>
      <c r="D9" s="10" t="s">
        <v>27</v>
      </c>
      <c r="E9" s="9" t="s">
        <v>26</v>
      </c>
      <c r="F9" s="10" t="s">
        <v>25</v>
      </c>
      <c r="G9" s="55" t="s">
        <v>53</v>
      </c>
      <c r="H9" s="55" t="s">
        <v>24</v>
      </c>
      <c r="I9" s="55" t="s">
        <v>56</v>
      </c>
      <c r="J9" s="55" t="s">
        <v>24</v>
      </c>
    </row>
    <row r="10" spans="1:10" ht="16.5" x14ac:dyDescent="0.2">
      <c r="A10" s="11">
        <v>1</v>
      </c>
      <c r="B10" s="12">
        <v>2</v>
      </c>
      <c r="C10" s="13">
        <v>3</v>
      </c>
      <c r="D10" s="13">
        <v>4</v>
      </c>
      <c r="E10" s="14">
        <v>5</v>
      </c>
      <c r="F10" s="15">
        <v>6</v>
      </c>
      <c r="G10" s="55">
        <v>7</v>
      </c>
      <c r="H10" s="55">
        <v>8</v>
      </c>
      <c r="I10" s="55">
        <v>9</v>
      </c>
      <c r="J10" s="55">
        <v>10</v>
      </c>
    </row>
    <row r="11" spans="1:10" ht="28.5" x14ac:dyDescent="0.2">
      <c r="A11" s="16" t="s">
        <v>41</v>
      </c>
      <c r="B11" s="17">
        <v>942</v>
      </c>
      <c r="C11" s="18"/>
      <c r="D11" s="19"/>
      <c r="E11" s="20"/>
      <c r="F11" s="21"/>
      <c r="G11" s="56">
        <f>G88</f>
        <v>341755.9</v>
      </c>
      <c r="H11" s="56">
        <f>H88</f>
        <v>2956</v>
      </c>
      <c r="I11" s="56">
        <f>I88</f>
        <v>340803.99999999994</v>
      </c>
      <c r="J11" s="56">
        <f>J88</f>
        <v>2956</v>
      </c>
    </row>
    <row r="12" spans="1:10" ht="15" x14ac:dyDescent="0.2">
      <c r="A12" s="22" t="s">
        <v>23</v>
      </c>
      <c r="B12" s="17">
        <v>942</v>
      </c>
      <c r="C12" s="23">
        <v>1</v>
      </c>
      <c r="D12" s="23" t="s">
        <v>3</v>
      </c>
      <c r="E12" s="24" t="s">
        <v>3</v>
      </c>
      <c r="F12" s="25" t="s">
        <v>3</v>
      </c>
      <c r="G12" s="57">
        <f>G17+G27+G13+G23</f>
        <v>251851.40000000002</v>
      </c>
      <c r="H12" s="57">
        <f>H17+H27</f>
        <v>2956</v>
      </c>
      <c r="I12" s="57">
        <f>I17+I27+I13+I23</f>
        <v>246469.59999999998</v>
      </c>
      <c r="J12" s="57">
        <f>J17+J27</f>
        <v>2956</v>
      </c>
    </row>
    <row r="13" spans="1:10" ht="30" x14ac:dyDescent="0.2">
      <c r="A13" s="22" t="s">
        <v>49</v>
      </c>
      <c r="B13" s="17">
        <v>942</v>
      </c>
      <c r="C13" s="23">
        <v>1</v>
      </c>
      <c r="D13" s="23">
        <v>2</v>
      </c>
      <c r="E13" s="24"/>
      <c r="F13" s="25"/>
      <c r="G13" s="57">
        <f t="shared" ref="G13:J15" si="0">G14</f>
        <v>4712</v>
      </c>
      <c r="H13" s="57">
        <f t="shared" si="0"/>
        <v>0</v>
      </c>
      <c r="I13" s="57">
        <f t="shared" si="0"/>
        <v>4712</v>
      </c>
      <c r="J13" s="57">
        <f t="shared" si="0"/>
        <v>0</v>
      </c>
    </row>
    <row r="14" spans="1:10" ht="15" x14ac:dyDescent="0.2">
      <c r="A14" s="22" t="s">
        <v>4</v>
      </c>
      <c r="B14" s="17">
        <v>942</v>
      </c>
      <c r="C14" s="23">
        <v>1</v>
      </c>
      <c r="D14" s="23">
        <v>2</v>
      </c>
      <c r="E14" s="24" t="s">
        <v>1</v>
      </c>
      <c r="F14" s="25"/>
      <c r="G14" s="57">
        <f t="shared" si="0"/>
        <v>4712</v>
      </c>
      <c r="H14" s="57">
        <f t="shared" si="0"/>
        <v>0</v>
      </c>
      <c r="I14" s="57">
        <f t="shared" si="0"/>
        <v>4712</v>
      </c>
      <c r="J14" s="57">
        <f t="shared" si="0"/>
        <v>0</v>
      </c>
    </row>
    <row r="15" spans="1:10" ht="60" x14ac:dyDescent="0.2">
      <c r="A15" s="26" t="s">
        <v>22</v>
      </c>
      <c r="B15" s="17">
        <v>942</v>
      </c>
      <c r="C15" s="23">
        <v>1</v>
      </c>
      <c r="D15" s="23">
        <v>2</v>
      </c>
      <c r="E15" s="24" t="s">
        <v>1</v>
      </c>
      <c r="F15" s="25">
        <v>100</v>
      </c>
      <c r="G15" s="57">
        <f t="shared" si="0"/>
        <v>4712</v>
      </c>
      <c r="H15" s="57">
        <f t="shared" si="0"/>
        <v>0</v>
      </c>
      <c r="I15" s="57">
        <f t="shared" si="0"/>
        <v>4712</v>
      </c>
      <c r="J15" s="57">
        <f t="shared" si="0"/>
        <v>0</v>
      </c>
    </row>
    <row r="16" spans="1:10" ht="30" x14ac:dyDescent="0.2">
      <c r="A16" s="22" t="s">
        <v>21</v>
      </c>
      <c r="B16" s="17">
        <v>942</v>
      </c>
      <c r="C16" s="23">
        <v>1</v>
      </c>
      <c r="D16" s="23">
        <v>2</v>
      </c>
      <c r="E16" s="24" t="s">
        <v>1</v>
      </c>
      <c r="F16" s="25">
        <v>120</v>
      </c>
      <c r="G16" s="57">
        <v>4712</v>
      </c>
      <c r="H16" s="57">
        <v>0</v>
      </c>
      <c r="I16" s="57">
        <v>4712</v>
      </c>
      <c r="J16" s="57">
        <v>0</v>
      </c>
    </row>
    <row r="17" spans="1:12" ht="45" x14ac:dyDescent="0.2">
      <c r="A17" s="26" t="s">
        <v>54</v>
      </c>
      <c r="B17" s="17">
        <v>942</v>
      </c>
      <c r="C17" s="23">
        <v>1</v>
      </c>
      <c r="D17" s="23">
        <v>4</v>
      </c>
      <c r="E17" s="24" t="s">
        <v>3</v>
      </c>
      <c r="F17" s="25" t="s">
        <v>3</v>
      </c>
      <c r="G17" s="57">
        <f>G18</f>
        <v>117012.8</v>
      </c>
      <c r="H17" s="57">
        <f>H18</f>
        <v>2956</v>
      </c>
      <c r="I17" s="57">
        <f>I18</f>
        <v>117012.8</v>
      </c>
      <c r="J17" s="57">
        <f>J18</f>
        <v>2956</v>
      </c>
    </row>
    <row r="18" spans="1:12" ht="15" x14ac:dyDescent="0.2">
      <c r="A18" s="22" t="s">
        <v>4</v>
      </c>
      <c r="B18" s="17">
        <v>942</v>
      </c>
      <c r="C18" s="23">
        <v>1</v>
      </c>
      <c r="D18" s="23">
        <v>4</v>
      </c>
      <c r="E18" s="24" t="s">
        <v>1</v>
      </c>
      <c r="F18" s="25" t="s">
        <v>3</v>
      </c>
      <c r="G18" s="57">
        <f>G19+G21</f>
        <v>117012.8</v>
      </c>
      <c r="H18" s="57">
        <f>H19+H21</f>
        <v>2956</v>
      </c>
      <c r="I18" s="57">
        <f>I19+I21</f>
        <v>117012.8</v>
      </c>
      <c r="J18" s="57">
        <f>J19+J21</f>
        <v>2956</v>
      </c>
    </row>
    <row r="19" spans="1:12" ht="60" x14ac:dyDescent="0.2">
      <c r="A19" s="26" t="s">
        <v>22</v>
      </c>
      <c r="B19" s="17">
        <v>942</v>
      </c>
      <c r="C19" s="23">
        <v>1</v>
      </c>
      <c r="D19" s="23">
        <v>4</v>
      </c>
      <c r="E19" s="24" t="s">
        <v>1</v>
      </c>
      <c r="F19" s="25">
        <v>100</v>
      </c>
      <c r="G19" s="57">
        <f>G20</f>
        <v>116500.3</v>
      </c>
      <c r="H19" s="57">
        <f>H20</f>
        <v>2956</v>
      </c>
      <c r="I19" s="57">
        <f>I20</f>
        <v>116500.3</v>
      </c>
      <c r="J19" s="57">
        <f>J20</f>
        <v>2956</v>
      </c>
    </row>
    <row r="20" spans="1:12" ht="30" x14ac:dyDescent="0.2">
      <c r="A20" s="22" t="s">
        <v>21</v>
      </c>
      <c r="B20" s="17">
        <v>942</v>
      </c>
      <c r="C20" s="23">
        <v>1</v>
      </c>
      <c r="D20" s="23">
        <v>4</v>
      </c>
      <c r="E20" s="24" t="s">
        <v>1</v>
      </c>
      <c r="F20" s="25">
        <v>120</v>
      </c>
      <c r="G20" s="57">
        <f>113544.3+2956</f>
        <v>116500.3</v>
      </c>
      <c r="H20" s="57">
        <v>2956</v>
      </c>
      <c r="I20" s="57">
        <f>113544.3+2956</f>
        <v>116500.3</v>
      </c>
      <c r="J20" s="57">
        <v>2956</v>
      </c>
    </row>
    <row r="21" spans="1:12" ht="30" x14ac:dyDescent="0.2">
      <c r="A21" s="26" t="s">
        <v>32</v>
      </c>
      <c r="B21" s="17">
        <v>942</v>
      </c>
      <c r="C21" s="23">
        <v>1</v>
      </c>
      <c r="D21" s="23">
        <v>4</v>
      </c>
      <c r="E21" s="24" t="s">
        <v>1</v>
      </c>
      <c r="F21" s="25">
        <v>200</v>
      </c>
      <c r="G21" s="57">
        <f>G22</f>
        <v>512.5</v>
      </c>
      <c r="H21" s="57">
        <f>H22</f>
        <v>0</v>
      </c>
      <c r="I21" s="57">
        <f>I22</f>
        <v>512.5</v>
      </c>
      <c r="J21" s="57">
        <f>J22</f>
        <v>0</v>
      </c>
    </row>
    <row r="22" spans="1:12" ht="30" x14ac:dyDescent="0.2">
      <c r="A22" s="22" t="s">
        <v>2</v>
      </c>
      <c r="B22" s="17">
        <v>942</v>
      </c>
      <c r="C22" s="23">
        <v>1</v>
      </c>
      <c r="D22" s="23">
        <v>4</v>
      </c>
      <c r="E22" s="24" t="s">
        <v>1</v>
      </c>
      <c r="F22" s="25">
        <v>240</v>
      </c>
      <c r="G22" s="57">
        <v>512.5</v>
      </c>
      <c r="H22" s="57">
        <v>0</v>
      </c>
      <c r="I22" s="57">
        <v>512.5</v>
      </c>
      <c r="J22" s="57">
        <v>0</v>
      </c>
    </row>
    <row r="23" spans="1:12" ht="15" x14ac:dyDescent="0.2">
      <c r="A23" s="22" t="s">
        <v>50</v>
      </c>
      <c r="B23" s="17">
        <v>942</v>
      </c>
      <c r="C23" s="23">
        <v>1</v>
      </c>
      <c r="D23" s="23">
        <v>11</v>
      </c>
      <c r="E23" s="24" t="s">
        <v>3</v>
      </c>
      <c r="F23" s="25" t="s">
        <v>3</v>
      </c>
      <c r="G23" s="57">
        <f t="shared" ref="G23:J25" si="1">G24</f>
        <v>50</v>
      </c>
      <c r="H23" s="57">
        <f t="shared" si="1"/>
        <v>0</v>
      </c>
      <c r="I23" s="57">
        <f t="shared" si="1"/>
        <v>50</v>
      </c>
      <c r="J23" s="57">
        <f t="shared" si="1"/>
        <v>0</v>
      </c>
    </row>
    <row r="24" spans="1:12" ht="15" x14ac:dyDescent="0.2">
      <c r="A24" s="22" t="s">
        <v>4</v>
      </c>
      <c r="B24" s="17">
        <v>942</v>
      </c>
      <c r="C24" s="23">
        <v>1</v>
      </c>
      <c r="D24" s="23">
        <v>11</v>
      </c>
      <c r="E24" s="24" t="s">
        <v>1</v>
      </c>
      <c r="F24" s="25" t="s">
        <v>3</v>
      </c>
      <c r="G24" s="57">
        <f t="shared" si="1"/>
        <v>50</v>
      </c>
      <c r="H24" s="57">
        <f t="shared" si="1"/>
        <v>0</v>
      </c>
      <c r="I24" s="57">
        <f t="shared" si="1"/>
        <v>50</v>
      </c>
      <c r="J24" s="57">
        <f t="shared" si="1"/>
        <v>0</v>
      </c>
    </row>
    <row r="25" spans="1:12" ht="15" x14ac:dyDescent="0.2">
      <c r="A25" s="26" t="s">
        <v>6</v>
      </c>
      <c r="B25" s="17">
        <v>942</v>
      </c>
      <c r="C25" s="23">
        <v>1</v>
      </c>
      <c r="D25" s="23">
        <v>11</v>
      </c>
      <c r="E25" s="24" t="s">
        <v>1</v>
      </c>
      <c r="F25" s="25">
        <v>800</v>
      </c>
      <c r="G25" s="57">
        <f t="shared" si="1"/>
        <v>50</v>
      </c>
      <c r="H25" s="57">
        <f t="shared" si="1"/>
        <v>0</v>
      </c>
      <c r="I25" s="57">
        <f t="shared" si="1"/>
        <v>50</v>
      </c>
      <c r="J25" s="57">
        <f t="shared" si="1"/>
        <v>0</v>
      </c>
    </row>
    <row r="26" spans="1:12" ht="15" x14ac:dyDescent="0.2">
      <c r="A26" s="22" t="s">
        <v>51</v>
      </c>
      <c r="B26" s="17">
        <v>942</v>
      </c>
      <c r="C26" s="23">
        <v>1</v>
      </c>
      <c r="D26" s="23">
        <v>11</v>
      </c>
      <c r="E26" s="24" t="s">
        <v>1</v>
      </c>
      <c r="F26" s="25">
        <v>870</v>
      </c>
      <c r="G26" s="57">
        <v>50</v>
      </c>
      <c r="H26" s="57">
        <v>0</v>
      </c>
      <c r="I26" s="57">
        <v>50</v>
      </c>
      <c r="J26" s="57">
        <v>0</v>
      </c>
    </row>
    <row r="27" spans="1:12" s="5" customFormat="1" ht="15" x14ac:dyDescent="0.2">
      <c r="A27" s="26" t="s">
        <v>19</v>
      </c>
      <c r="B27" s="17">
        <v>942</v>
      </c>
      <c r="C27" s="23">
        <v>1</v>
      </c>
      <c r="D27" s="23">
        <v>13</v>
      </c>
      <c r="E27" s="24"/>
      <c r="F27" s="25" t="s">
        <v>3</v>
      </c>
      <c r="G27" s="57">
        <f>G28</f>
        <v>130076.6</v>
      </c>
      <c r="H27" s="57">
        <v>0</v>
      </c>
      <c r="I27" s="57">
        <f>I28</f>
        <v>124694.79999999999</v>
      </c>
      <c r="J27" s="57">
        <v>0</v>
      </c>
    </row>
    <row r="28" spans="1:12" s="5" customFormat="1" ht="15" x14ac:dyDescent="0.2">
      <c r="A28" s="26" t="s">
        <v>4</v>
      </c>
      <c r="B28" s="17">
        <v>942</v>
      </c>
      <c r="C28" s="23">
        <v>1</v>
      </c>
      <c r="D28" s="23">
        <v>13</v>
      </c>
      <c r="E28" s="24" t="s">
        <v>1</v>
      </c>
      <c r="F28" s="25"/>
      <c r="G28" s="57">
        <f>G30+G32+G34</f>
        <v>130076.6</v>
      </c>
      <c r="H28" s="57">
        <v>0</v>
      </c>
      <c r="I28" s="57">
        <f>I30+I32+I34</f>
        <v>124694.79999999999</v>
      </c>
      <c r="J28" s="57">
        <v>0</v>
      </c>
    </row>
    <row r="29" spans="1:12" s="5" customFormat="1" ht="30" x14ac:dyDescent="0.2">
      <c r="A29" s="26" t="s">
        <v>32</v>
      </c>
      <c r="B29" s="17">
        <v>942</v>
      </c>
      <c r="C29" s="23">
        <v>1</v>
      </c>
      <c r="D29" s="23">
        <v>13</v>
      </c>
      <c r="E29" s="24" t="s">
        <v>1</v>
      </c>
      <c r="F29" s="25">
        <v>200</v>
      </c>
      <c r="G29" s="57">
        <f>G30</f>
        <v>3012.6</v>
      </c>
      <c r="H29" s="57">
        <v>0</v>
      </c>
      <c r="I29" s="57">
        <f>I30</f>
        <v>3023.4</v>
      </c>
      <c r="J29" s="57">
        <v>0</v>
      </c>
      <c r="L29" s="27"/>
    </row>
    <row r="30" spans="1:12" s="5" customFormat="1" ht="30" x14ac:dyDescent="0.2">
      <c r="A30" s="22" t="s">
        <v>2</v>
      </c>
      <c r="B30" s="17">
        <v>942</v>
      </c>
      <c r="C30" s="23">
        <v>1</v>
      </c>
      <c r="D30" s="23">
        <v>13</v>
      </c>
      <c r="E30" s="24" t="s">
        <v>1</v>
      </c>
      <c r="F30" s="25">
        <v>240</v>
      </c>
      <c r="G30" s="57">
        <v>3012.6</v>
      </c>
      <c r="H30" s="57">
        <v>0</v>
      </c>
      <c r="I30" s="57">
        <v>3023.4</v>
      </c>
      <c r="J30" s="57">
        <v>0</v>
      </c>
      <c r="K30" s="27"/>
    </row>
    <row r="31" spans="1:12" s="28" customFormat="1" ht="30" x14ac:dyDescent="0.2">
      <c r="A31" s="26" t="s">
        <v>15</v>
      </c>
      <c r="B31" s="17">
        <v>942</v>
      </c>
      <c r="C31" s="23">
        <v>1</v>
      </c>
      <c r="D31" s="23">
        <v>13</v>
      </c>
      <c r="E31" s="24">
        <v>9900000000</v>
      </c>
      <c r="F31" s="25">
        <v>600</v>
      </c>
      <c r="G31" s="57">
        <f>G32</f>
        <v>127014</v>
      </c>
      <c r="H31" s="57">
        <v>0</v>
      </c>
      <c r="I31" s="57">
        <f>I32</f>
        <v>121621.4</v>
      </c>
      <c r="J31" s="57">
        <v>0</v>
      </c>
    </row>
    <row r="32" spans="1:12" s="28" customFormat="1" ht="15" x14ac:dyDescent="0.2">
      <c r="A32" s="26" t="s">
        <v>42</v>
      </c>
      <c r="B32" s="17">
        <v>942</v>
      </c>
      <c r="C32" s="23">
        <v>1</v>
      </c>
      <c r="D32" s="23">
        <v>13</v>
      </c>
      <c r="E32" s="24">
        <v>9900000000</v>
      </c>
      <c r="F32" s="25">
        <v>610</v>
      </c>
      <c r="G32" s="57">
        <v>127014</v>
      </c>
      <c r="H32" s="57">
        <v>0</v>
      </c>
      <c r="I32" s="57">
        <v>121621.4</v>
      </c>
      <c r="J32" s="57">
        <v>0</v>
      </c>
    </row>
    <row r="33" spans="1:10" s="28" customFormat="1" ht="15" x14ac:dyDescent="0.2">
      <c r="A33" s="26" t="s">
        <v>6</v>
      </c>
      <c r="B33" s="17">
        <v>942</v>
      </c>
      <c r="C33" s="23">
        <v>1</v>
      </c>
      <c r="D33" s="23">
        <v>13</v>
      </c>
      <c r="E33" s="24">
        <v>9900000000</v>
      </c>
      <c r="F33" s="25">
        <v>800</v>
      </c>
      <c r="G33" s="58">
        <f>G34</f>
        <v>50</v>
      </c>
      <c r="H33" s="58">
        <v>0</v>
      </c>
      <c r="I33" s="58">
        <f>I34</f>
        <v>50</v>
      </c>
      <c r="J33" s="58">
        <v>0</v>
      </c>
    </row>
    <row r="34" spans="1:10" s="28" customFormat="1" ht="15" x14ac:dyDescent="0.2">
      <c r="A34" s="26" t="s">
        <v>20</v>
      </c>
      <c r="B34" s="17">
        <v>942</v>
      </c>
      <c r="C34" s="23">
        <v>1</v>
      </c>
      <c r="D34" s="23">
        <v>13</v>
      </c>
      <c r="E34" s="24">
        <v>9900000000</v>
      </c>
      <c r="F34" s="25">
        <v>850</v>
      </c>
      <c r="G34" s="58">
        <v>50</v>
      </c>
      <c r="H34" s="58">
        <v>0</v>
      </c>
      <c r="I34" s="58">
        <v>50</v>
      </c>
      <c r="J34" s="58">
        <v>0</v>
      </c>
    </row>
    <row r="35" spans="1:10" s="5" customFormat="1" ht="15" x14ac:dyDescent="0.2">
      <c r="A35" s="26" t="s">
        <v>18</v>
      </c>
      <c r="B35" s="17">
        <v>942</v>
      </c>
      <c r="C35" s="23">
        <v>2</v>
      </c>
      <c r="D35" s="23" t="s">
        <v>3</v>
      </c>
      <c r="E35" s="24"/>
      <c r="F35" s="25" t="s">
        <v>3</v>
      </c>
      <c r="G35" s="57">
        <f>G36</f>
        <v>170</v>
      </c>
      <c r="H35" s="57">
        <v>0</v>
      </c>
      <c r="I35" s="57">
        <f>I36</f>
        <v>170</v>
      </c>
      <c r="J35" s="57">
        <v>0</v>
      </c>
    </row>
    <row r="36" spans="1:10" s="5" customFormat="1" ht="15" x14ac:dyDescent="0.2">
      <c r="A36" s="22" t="s">
        <v>17</v>
      </c>
      <c r="B36" s="17">
        <v>942</v>
      </c>
      <c r="C36" s="23">
        <v>2</v>
      </c>
      <c r="D36" s="23">
        <v>4</v>
      </c>
      <c r="E36" s="24" t="s">
        <v>3</v>
      </c>
      <c r="F36" s="25" t="s">
        <v>3</v>
      </c>
      <c r="G36" s="57">
        <f>G37</f>
        <v>170</v>
      </c>
      <c r="H36" s="57">
        <v>0</v>
      </c>
      <c r="I36" s="57">
        <f>I37</f>
        <v>170</v>
      </c>
      <c r="J36" s="57">
        <v>0</v>
      </c>
    </row>
    <row r="37" spans="1:10" s="5" customFormat="1" ht="15" x14ac:dyDescent="0.2">
      <c r="A37" s="26" t="s">
        <v>4</v>
      </c>
      <c r="B37" s="17">
        <v>942</v>
      </c>
      <c r="C37" s="23">
        <v>2</v>
      </c>
      <c r="D37" s="23">
        <v>4</v>
      </c>
      <c r="E37" s="24" t="s">
        <v>1</v>
      </c>
      <c r="F37" s="25" t="s">
        <v>3</v>
      </c>
      <c r="G37" s="57">
        <f>G38</f>
        <v>170</v>
      </c>
      <c r="H37" s="57">
        <v>0</v>
      </c>
      <c r="I37" s="57">
        <f>I38</f>
        <v>170</v>
      </c>
      <c r="J37" s="57">
        <v>0</v>
      </c>
    </row>
    <row r="38" spans="1:10" s="5" customFormat="1" ht="30" x14ac:dyDescent="0.2">
      <c r="A38" s="22" t="s">
        <v>32</v>
      </c>
      <c r="B38" s="17">
        <v>942</v>
      </c>
      <c r="C38" s="23">
        <v>2</v>
      </c>
      <c r="D38" s="23">
        <v>4</v>
      </c>
      <c r="E38" s="24" t="s">
        <v>1</v>
      </c>
      <c r="F38" s="25">
        <v>200</v>
      </c>
      <c r="G38" s="57">
        <f>G39</f>
        <v>170</v>
      </c>
      <c r="H38" s="57">
        <v>0</v>
      </c>
      <c r="I38" s="57">
        <f>I39</f>
        <v>170</v>
      </c>
      <c r="J38" s="57">
        <v>0</v>
      </c>
    </row>
    <row r="39" spans="1:10" s="5" customFormat="1" ht="30" x14ac:dyDescent="0.2">
      <c r="A39" s="26" t="s">
        <v>2</v>
      </c>
      <c r="B39" s="17">
        <v>942</v>
      </c>
      <c r="C39" s="23">
        <v>2</v>
      </c>
      <c r="D39" s="23">
        <v>4</v>
      </c>
      <c r="E39" s="24" t="s">
        <v>1</v>
      </c>
      <c r="F39" s="25">
        <v>240</v>
      </c>
      <c r="G39" s="57">
        <v>170</v>
      </c>
      <c r="H39" s="57">
        <v>0</v>
      </c>
      <c r="I39" s="57">
        <v>170</v>
      </c>
      <c r="J39" s="57">
        <v>0</v>
      </c>
    </row>
    <row r="40" spans="1:10" s="5" customFormat="1" ht="30" x14ac:dyDescent="0.2">
      <c r="A40" s="22" t="s">
        <v>16</v>
      </c>
      <c r="B40" s="17">
        <v>942</v>
      </c>
      <c r="C40" s="23">
        <v>3</v>
      </c>
      <c r="D40" s="23" t="s">
        <v>3</v>
      </c>
      <c r="E40" s="24" t="s">
        <v>3</v>
      </c>
      <c r="F40" s="25" t="s">
        <v>3</v>
      </c>
      <c r="G40" s="57">
        <f>G41</f>
        <v>650</v>
      </c>
      <c r="H40" s="57">
        <f t="shared" ref="H40:J40" si="2">H41</f>
        <v>0</v>
      </c>
      <c r="I40" s="57">
        <f>I41</f>
        <v>655</v>
      </c>
      <c r="J40" s="57">
        <f t="shared" si="2"/>
        <v>0</v>
      </c>
    </row>
    <row r="41" spans="1:10" s="5" customFormat="1" ht="30" x14ac:dyDescent="0.2">
      <c r="A41" s="26" t="s">
        <v>47</v>
      </c>
      <c r="B41" s="17">
        <v>942</v>
      </c>
      <c r="C41" s="23">
        <v>3</v>
      </c>
      <c r="D41" s="23">
        <v>10</v>
      </c>
      <c r="E41" s="24" t="s">
        <v>3</v>
      </c>
      <c r="F41" s="25" t="s">
        <v>3</v>
      </c>
      <c r="G41" s="57">
        <f>G42</f>
        <v>650</v>
      </c>
      <c r="H41" s="57">
        <v>0</v>
      </c>
      <c r="I41" s="57">
        <f>I42</f>
        <v>655</v>
      </c>
      <c r="J41" s="57">
        <v>0</v>
      </c>
    </row>
    <row r="42" spans="1:10" s="5" customFormat="1" ht="15" x14ac:dyDescent="0.2">
      <c r="A42" s="22" t="s">
        <v>4</v>
      </c>
      <c r="B42" s="17">
        <v>942</v>
      </c>
      <c r="C42" s="23">
        <v>3</v>
      </c>
      <c r="D42" s="23">
        <v>10</v>
      </c>
      <c r="E42" s="24" t="s">
        <v>1</v>
      </c>
      <c r="F42" s="25" t="s">
        <v>3</v>
      </c>
      <c r="G42" s="57">
        <f>G43</f>
        <v>650</v>
      </c>
      <c r="H42" s="57">
        <v>0</v>
      </c>
      <c r="I42" s="57">
        <f>I43</f>
        <v>655</v>
      </c>
      <c r="J42" s="57">
        <v>0</v>
      </c>
    </row>
    <row r="43" spans="1:10" s="5" customFormat="1" ht="30" x14ac:dyDescent="0.2">
      <c r="A43" s="26" t="s">
        <v>32</v>
      </c>
      <c r="B43" s="17">
        <v>942</v>
      </c>
      <c r="C43" s="23">
        <v>3</v>
      </c>
      <c r="D43" s="23">
        <v>10</v>
      </c>
      <c r="E43" s="24" t="s">
        <v>1</v>
      </c>
      <c r="F43" s="25">
        <v>200</v>
      </c>
      <c r="G43" s="57">
        <f>G44</f>
        <v>650</v>
      </c>
      <c r="H43" s="57">
        <v>0</v>
      </c>
      <c r="I43" s="57">
        <f>I44</f>
        <v>655</v>
      </c>
      <c r="J43" s="57">
        <v>0</v>
      </c>
    </row>
    <row r="44" spans="1:10" s="5" customFormat="1" ht="30" x14ac:dyDescent="0.2">
      <c r="A44" s="22" t="s">
        <v>2</v>
      </c>
      <c r="B44" s="17">
        <v>942</v>
      </c>
      <c r="C44" s="23">
        <v>3</v>
      </c>
      <c r="D44" s="23">
        <v>10</v>
      </c>
      <c r="E44" s="24" t="s">
        <v>1</v>
      </c>
      <c r="F44" s="25">
        <v>240</v>
      </c>
      <c r="G44" s="57">
        <v>650</v>
      </c>
      <c r="H44" s="57">
        <v>0</v>
      </c>
      <c r="I44" s="57">
        <v>655</v>
      </c>
      <c r="J44" s="57">
        <v>0</v>
      </c>
    </row>
    <row r="45" spans="1:10" s="5" customFormat="1" ht="15" x14ac:dyDescent="0.2">
      <c r="A45" s="22" t="s">
        <v>33</v>
      </c>
      <c r="B45" s="17">
        <v>942</v>
      </c>
      <c r="C45" s="23">
        <v>4</v>
      </c>
      <c r="D45" s="23"/>
      <c r="E45" s="24"/>
      <c r="F45" s="25"/>
      <c r="G45" s="57">
        <f>G46</f>
        <v>253.8</v>
      </c>
      <c r="H45" s="57">
        <f>H46</f>
        <v>0</v>
      </c>
      <c r="I45" s="57">
        <f>I46</f>
        <v>271.3</v>
      </c>
      <c r="J45" s="57">
        <f>J46</f>
        <v>0</v>
      </c>
    </row>
    <row r="46" spans="1:10" s="5" customFormat="1" ht="15" x14ac:dyDescent="0.2">
      <c r="A46" s="22" t="s">
        <v>34</v>
      </c>
      <c r="B46" s="17">
        <v>942</v>
      </c>
      <c r="C46" s="23">
        <v>4</v>
      </c>
      <c r="D46" s="23">
        <v>9</v>
      </c>
      <c r="E46" s="24"/>
      <c r="F46" s="25"/>
      <c r="G46" s="57">
        <f>G47</f>
        <v>253.8</v>
      </c>
      <c r="H46" s="57">
        <f>H49</f>
        <v>0</v>
      </c>
      <c r="I46" s="57">
        <f>I47</f>
        <v>271.3</v>
      </c>
      <c r="J46" s="57">
        <f>J49</f>
        <v>0</v>
      </c>
    </row>
    <row r="47" spans="1:10" s="5" customFormat="1" ht="15" x14ac:dyDescent="0.2">
      <c r="A47" s="22" t="s">
        <v>35</v>
      </c>
      <c r="B47" s="17">
        <v>942</v>
      </c>
      <c r="C47" s="23">
        <v>4</v>
      </c>
      <c r="D47" s="23">
        <v>9</v>
      </c>
      <c r="E47" s="24">
        <v>9900000000</v>
      </c>
      <c r="F47" s="25"/>
      <c r="G47" s="57">
        <f>G48</f>
        <v>253.8</v>
      </c>
      <c r="H47" s="57">
        <v>0</v>
      </c>
      <c r="I47" s="57">
        <f>I48</f>
        <v>271.3</v>
      </c>
      <c r="J47" s="57">
        <v>0</v>
      </c>
    </row>
    <row r="48" spans="1:10" s="5" customFormat="1" ht="30" x14ac:dyDescent="0.2">
      <c r="A48" s="22" t="s">
        <v>32</v>
      </c>
      <c r="B48" s="17">
        <v>942</v>
      </c>
      <c r="C48" s="23">
        <v>4</v>
      </c>
      <c r="D48" s="23">
        <v>9</v>
      </c>
      <c r="E48" s="24">
        <v>9900000000</v>
      </c>
      <c r="F48" s="25">
        <v>200</v>
      </c>
      <c r="G48" s="57">
        <f>G49</f>
        <v>253.8</v>
      </c>
      <c r="H48" s="57">
        <f>H49</f>
        <v>0</v>
      </c>
      <c r="I48" s="57">
        <f>I49</f>
        <v>271.3</v>
      </c>
      <c r="J48" s="57">
        <f>J49</f>
        <v>0</v>
      </c>
    </row>
    <row r="49" spans="1:11" s="5" customFormat="1" ht="30" x14ac:dyDescent="0.2">
      <c r="A49" s="26" t="s">
        <v>2</v>
      </c>
      <c r="B49" s="17">
        <v>942</v>
      </c>
      <c r="C49" s="23">
        <v>4</v>
      </c>
      <c r="D49" s="23">
        <v>9</v>
      </c>
      <c r="E49" s="24">
        <v>9900000000</v>
      </c>
      <c r="F49" s="25">
        <v>240</v>
      </c>
      <c r="G49" s="57">
        <v>253.8</v>
      </c>
      <c r="H49" s="57">
        <v>0</v>
      </c>
      <c r="I49" s="57">
        <v>271.3</v>
      </c>
      <c r="J49" s="57">
        <v>0</v>
      </c>
    </row>
    <row r="50" spans="1:11" s="5" customFormat="1" ht="15" x14ac:dyDescent="0.2">
      <c r="A50" s="26" t="s">
        <v>14</v>
      </c>
      <c r="B50" s="17">
        <v>942</v>
      </c>
      <c r="C50" s="23">
        <v>5</v>
      </c>
      <c r="D50" s="23" t="s">
        <v>3</v>
      </c>
      <c r="E50" s="24" t="s">
        <v>3</v>
      </c>
      <c r="F50" s="25" t="s">
        <v>3</v>
      </c>
      <c r="G50" s="57">
        <f>G51</f>
        <v>82100.7</v>
      </c>
      <c r="H50" s="57">
        <f>H51</f>
        <v>0</v>
      </c>
      <c r="I50" s="57">
        <f>I51</f>
        <v>86393.099999999991</v>
      </c>
      <c r="J50" s="57">
        <f>J51</f>
        <v>0</v>
      </c>
    </row>
    <row r="51" spans="1:11" s="5" customFormat="1" ht="15" x14ac:dyDescent="0.2">
      <c r="A51" s="22" t="s">
        <v>13</v>
      </c>
      <c r="B51" s="17">
        <v>942</v>
      </c>
      <c r="C51" s="23">
        <v>5</v>
      </c>
      <c r="D51" s="23">
        <v>3</v>
      </c>
      <c r="E51" s="24" t="s">
        <v>3</v>
      </c>
      <c r="F51" s="25" t="s">
        <v>3</v>
      </c>
      <c r="G51" s="57">
        <f>G52+G55</f>
        <v>82100.7</v>
      </c>
      <c r="H51" s="57">
        <f>H57+H59</f>
        <v>0</v>
      </c>
      <c r="I51" s="57">
        <f>I52+I55</f>
        <v>86393.099999999991</v>
      </c>
      <c r="J51" s="57">
        <f>J57+J59</f>
        <v>0</v>
      </c>
    </row>
    <row r="52" spans="1:11" s="5" customFormat="1" ht="30" x14ac:dyDescent="0.2">
      <c r="A52" s="26" t="s">
        <v>58</v>
      </c>
      <c r="B52" s="17">
        <v>942</v>
      </c>
      <c r="C52" s="23">
        <v>5</v>
      </c>
      <c r="D52" s="23">
        <v>3</v>
      </c>
      <c r="E52" s="24" t="s">
        <v>59</v>
      </c>
      <c r="F52" s="25"/>
      <c r="G52" s="57">
        <f>G53</f>
        <v>3792.4</v>
      </c>
      <c r="H52" s="57">
        <v>0</v>
      </c>
      <c r="I52" s="57">
        <f>I53</f>
        <v>3792.4</v>
      </c>
      <c r="J52" s="57">
        <v>0</v>
      </c>
    </row>
    <row r="53" spans="1:11" s="5" customFormat="1" ht="30" x14ac:dyDescent="0.2">
      <c r="A53" s="26" t="s">
        <v>15</v>
      </c>
      <c r="B53" s="17">
        <v>942</v>
      </c>
      <c r="C53" s="23">
        <v>5</v>
      </c>
      <c r="D53" s="23">
        <v>3</v>
      </c>
      <c r="E53" s="24" t="s">
        <v>59</v>
      </c>
      <c r="F53" s="25">
        <v>600</v>
      </c>
      <c r="G53" s="57">
        <f>G54</f>
        <v>3792.4</v>
      </c>
      <c r="H53" s="57">
        <v>0</v>
      </c>
      <c r="I53" s="57">
        <f>I54</f>
        <v>3792.4</v>
      </c>
      <c r="J53" s="57">
        <v>0</v>
      </c>
    </row>
    <row r="54" spans="1:11" s="5" customFormat="1" ht="15" x14ac:dyDescent="0.2">
      <c r="A54" s="26" t="s">
        <v>42</v>
      </c>
      <c r="B54" s="17">
        <v>942</v>
      </c>
      <c r="C54" s="23">
        <v>5</v>
      </c>
      <c r="D54" s="23">
        <v>3</v>
      </c>
      <c r="E54" s="24" t="s">
        <v>59</v>
      </c>
      <c r="F54" s="25">
        <v>610</v>
      </c>
      <c r="G54" s="57">
        <v>3792.4</v>
      </c>
      <c r="H54" s="57">
        <v>0</v>
      </c>
      <c r="I54" s="57">
        <v>3792.4</v>
      </c>
      <c r="J54" s="57">
        <v>0</v>
      </c>
    </row>
    <row r="55" spans="1:11" s="5" customFormat="1" ht="15" x14ac:dyDescent="0.2">
      <c r="A55" s="26" t="s">
        <v>4</v>
      </c>
      <c r="B55" s="17">
        <v>942</v>
      </c>
      <c r="C55" s="23">
        <v>5</v>
      </c>
      <c r="D55" s="23">
        <v>3</v>
      </c>
      <c r="E55" s="24" t="s">
        <v>1</v>
      </c>
      <c r="F55" s="25" t="s">
        <v>3</v>
      </c>
      <c r="G55" s="57">
        <f>G56+G58</f>
        <v>78308.3</v>
      </c>
      <c r="H55" s="57"/>
      <c r="I55" s="57">
        <f>I56+I58</f>
        <v>82600.7</v>
      </c>
      <c r="J55" s="57">
        <v>0</v>
      </c>
    </row>
    <row r="56" spans="1:11" s="5" customFormat="1" ht="30" x14ac:dyDescent="0.2">
      <c r="A56" s="22" t="s">
        <v>32</v>
      </c>
      <c r="B56" s="17">
        <v>942</v>
      </c>
      <c r="C56" s="23">
        <v>5</v>
      </c>
      <c r="D56" s="23">
        <v>3</v>
      </c>
      <c r="E56" s="24" t="s">
        <v>1</v>
      </c>
      <c r="F56" s="25">
        <v>200</v>
      </c>
      <c r="G56" s="57">
        <f>G57</f>
        <v>10860.2</v>
      </c>
      <c r="H56" s="57">
        <f>H57</f>
        <v>0</v>
      </c>
      <c r="I56" s="57">
        <f>I57</f>
        <v>10860.3</v>
      </c>
      <c r="J56" s="57">
        <f>J57</f>
        <v>0</v>
      </c>
      <c r="K56" s="27"/>
    </row>
    <row r="57" spans="1:11" s="5" customFormat="1" ht="30" x14ac:dyDescent="0.2">
      <c r="A57" s="26" t="s">
        <v>2</v>
      </c>
      <c r="B57" s="17">
        <v>942</v>
      </c>
      <c r="C57" s="23">
        <v>5</v>
      </c>
      <c r="D57" s="23">
        <v>3</v>
      </c>
      <c r="E57" s="24" t="s">
        <v>1</v>
      </c>
      <c r="F57" s="25">
        <v>240</v>
      </c>
      <c r="G57" s="57">
        <v>10860.2</v>
      </c>
      <c r="H57" s="57">
        <v>0</v>
      </c>
      <c r="I57" s="57">
        <v>10860.3</v>
      </c>
      <c r="J57" s="57">
        <v>0</v>
      </c>
      <c r="K57" s="27"/>
    </row>
    <row r="58" spans="1:11" s="5" customFormat="1" ht="30" x14ac:dyDescent="0.2">
      <c r="A58" s="22" t="s">
        <v>15</v>
      </c>
      <c r="B58" s="17">
        <v>942</v>
      </c>
      <c r="C58" s="23">
        <v>5</v>
      </c>
      <c r="D58" s="23">
        <v>3</v>
      </c>
      <c r="E58" s="24" t="s">
        <v>1</v>
      </c>
      <c r="F58" s="25">
        <v>600</v>
      </c>
      <c r="G58" s="59">
        <f>G59</f>
        <v>67448.100000000006</v>
      </c>
      <c r="H58" s="58">
        <f>H59</f>
        <v>0</v>
      </c>
      <c r="I58" s="59">
        <f>I59</f>
        <v>71740.399999999994</v>
      </c>
      <c r="J58" s="58">
        <f>J59</f>
        <v>0</v>
      </c>
      <c r="K58" s="27"/>
    </row>
    <row r="59" spans="1:11" s="5" customFormat="1" ht="15" x14ac:dyDescent="0.2">
      <c r="A59" s="22" t="s">
        <v>42</v>
      </c>
      <c r="B59" s="17">
        <v>942</v>
      </c>
      <c r="C59" s="23">
        <v>5</v>
      </c>
      <c r="D59" s="23">
        <v>3</v>
      </c>
      <c r="E59" s="24">
        <v>9900000000</v>
      </c>
      <c r="F59" s="25">
        <v>610</v>
      </c>
      <c r="G59" s="59">
        <v>67448.100000000006</v>
      </c>
      <c r="H59" s="58">
        <v>0</v>
      </c>
      <c r="I59" s="59">
        <v>71740.399999999994</v>
      </c>
      <c r="J59" s="58">
        <v>0</v>
      </c>
      <c r="K59" s="27"/>
    </row>
    <row r="60" spans="1:11" s="5" customFormat="1" ht="15" x14ac:dyDescent="0.2">
      <c r="A60" s="22" t="s">
        <v>12</v>
      </c>
      <c r="B60" s="17">
        <v>942</v>
      </c>
      <c r="C60" s="23">
        <v>7</v>
      </c>
      <c r="D60" s="23" t="s">
        <v>3</v>
      </c>
      <c r="E60" s="24"/>
      <c r="F60" s="25" t="s">
        <v>3</v>
      </c>
      <c r="G60" s="57">
        <f>G61+G65</f>
        <v>430</v>
      </c>
      <c r="H60" s="57">
        <v>0</v>
      </c>
      <c r="I60" s="57">
        <f>I61+I65</f>
        <v>545</v>
      </c>
      <c r="J60" s="57">
        <v>0</v>
      </c>
    </row>
    <row r="61" spans="1:11" s="5" customFormat="1" ht="30" x14ac:dyDescent="0.2">
      <c r="A61" s="41" t="s">
        <v>48</v>
      </c>
      <c r="B61" s="42">
        <v>942</v>
      </c>
      <c r="C61" s="43">
        <v>7</v>
      </c>
      <c r="D61" s="43">
        <v>5</v>
      </c>
      <c r="E61" s="24" t="s">
        <v>3</v>
      </c>
      <c r="F61" s="45"/>
      <c r="G61" s="57">
        <f>G62</f>
        <v>130</v>
      </c>
      <c r="H61" s="57">
        <f t="shared" ref="H61:J61" si="3">H62</f>
        <v>0</v>
      </c>
      <c r="I61" s="57">
        <f t="shared" si="3"/>
        <v>245</v>
      </c>
      <c r="J61" s="57">
        <f t="shared" si="3"/>
        <v>0</v>
      </c>
    </row>
    <row r="62" spans="1:11" s="5" customFormat="1" ht="15" x14ac:dyDescent="0.2">
      <c r="A62" s="46" t="s">
        <v>4</v>
      </c>
      <c r="B62" s="42">
        <v>942</v>
      </c>
      <c r="C62" s="43">
        <v>7</v>
      </c>
      <c r="D62" s="43">
        <v>5</v>
      </c>
      <c r="E62" s="44"/>
      <c r="F62" s="45" t="s">
        <v>3</v>
      </c>
      <c r="G62" s="57">
        <f>G63</f>
        <v>130</v>
      </c>
      <c r="H62" s="57">
        <f t="shared" ref="H62:J63" si="4">H63</f>
        <v>0</v>
      </c>
      <c r="I62" s="57">
        <f t="shared" si="4"/>
        <v>245</v>
      </c>
      <c r="J62" s="57">
        <f t="shared" si="4"/>
        <v>0</v>
      </c>
    </row>
    <row r="63" spans="1:11" s="5" customFormat="1" ht="30" x14ac:dyDescent="0.2">
      <c r="A63" s="41" t="s">
        <v>32</v>
      </c>
      <c r="B63" s="42">
        <v>942</v>
      </c>
      <c r="C63" s="43">
        <v>7</v>
      </c>
      <c r="D63" s="43">
        <v>5</v>
      </c>
      <c r="E63" s="44" t="s">
        <v>1</v>
      </c>
      <c r="F63" s="45">
        <v>200</v>
      </c>
      <c r="G63" s="57">
        <f>G64</f>
        <v>130</v>
      </c>
      <c r="H63" s="57">
        <f t="shared" si="4"/>
        <v>0</v>
      </c>
      <c r="I63" s="57">
        <f t="shared" si="4"/>
        <v>245</v>
      </c>
      <c r="J63" s="57">
        <f t="shared" si="4"/>
        <v>0</v>
      </c>
    </row>
    <row r="64" spans="1:11" s="5" customFormat="1" ht="30" x14ac:dyDescent="0.2">
      <c r="A64" s="46" t="s">
        <v>2</v>
      </c>
      <c r="B64" s="42">
        <v>942</v>
      </c>
      <c r="C64" s="43">
        <v>7</v>
      </c>
      <c r="D64" s="43">
        <v>5</v>
      </c>
      <c r="E64" s="44" t="s">
        <v>1</v>
      </c>
      <c r="F64" s="45">
        <v>240</v>
      </c>
      <c r="G64" s="57">
        <v>130</v>
      </c>
      <c r="H64" s="57">
        <v>0</v>
      </c>
      <c r="I64" s="57">
        <v>245</v>
      </c>
      <c r="J64" s="57">
        <v>0</v>
      </c>
    </row>
    <row r="65" spans="1:11" s="5" customFormat="1" ht="15" x14ac:dyDescent="0.2">
      <c r="A65" s="26" t="s">
        <v>11</v>
      </c>
      <c r="B65" s="17">
        <v>942</v>
      </c>
      <c r="C65" s="23">
        <v>7</v>
      </c>
      <c r="D65" s="23">
        <v>7</v>
      </c>
      <c r="E65" s="44" t="s">
        <v>1</v>
      </c>
      <c r="F65" s="25" t="s">
        <v>3</v>
      </c>
      <c r="G65" s="57">
        <f>G68</f>
        <v>300</v>
      </c>
      <c r="H65" s="57">
        <v>0</v>
      </c>
      <c r="I65" s="57">
        <f>I68</f>
        <v>300</v>
      </c>
      <c r="J65" s="57">
        <v>0</v>
      </c>
    </row>
    <row r="66" spans="1:11" s="5" customFormat="1" ht="15" x14ac:dyDescent="0.2">
      <c r="A66" s="22" t="s">
        <v>4</v>
      </c>
      <c r="B66" s="17">
        <v>942</v>
      </c>
      <c r="C66" s="23">
        <v>7</v>
      </c>
      <c r="D66" s="23">
        <v>7</v>
      </c>
      <c r="E66" s="24" t="s">
        <v>3</v>
      </c>
      <c r="F66" s="25" t="s">
        <v>3</v>
      </c>
      <c r="G66" s="57">
        <f>G67</f>
        <v>300</v>
      </c>
      <c r="H66" s="57">
        <v>0</v>
      </c>
      <c r="I66" s="57">
        <f>I67</f>
        <v>300</v>
      </c>
      <c r="J66" s="57">
        <v>0</v>
      </c>
    </row>
    <row r="67" spans="1:11" s="5" customFormat="1" ht="30" x14ac:dyDescent="0.2">
      <c r="A67" s="26" t="s">
        <v>32</v>
      </c>
      <c r="B67" s="17">
        <v>942</v>
      </c>
      <c r="C67" s="23">
        <v>7</v>
      </c>
      <c r="D67" s="23">
        <v>7</v>
      </c>
      <c r="E67" s="24" t="s">
        <v>1</v>
      </c>
      <c r="F67" s="25">
        <v>200</v>
      </c>
      <c r="G67" s="57">
        <f>G68</f>
        <v>300</v>
      </c>
      <c r="H67" s="57">
        <v>0</v>
      </c>
      <c r="I67" s="57">
        <f>I68</f>
        <v>300</v>
      </c>
      <c r="J67" s="57">
        <v>0</v>
      </c>
    </row>
    <row r="68" spans="1:11" s="5" customFormat="1" ht="30" x14ac:dyDescent="0.2">
      <c r="A68" s="22" t="s">
        <v>2</v>
      </c>
      <c r="B68" s="17">
        <v>942</v>
      </c>
      <c r="C68" s="23">
        <v>7</v>
      </c>
      <c r="D68" s="23">
        <v>7</v>
      </c>
      <c r="E68" s="24" t="s">
        <v>1</v>
      </c>
      <c r="F68" s="25">
        <v>240</v>
      </c>
      <c r="G68" s="57">
        <v>300</v>
      </c>
      <c r="H68" s="57">
        <v>0</v>
      </c>
      <c r="I68" s="57">
        <v>300</v>
      </c>
      <c r="J68" s="57">
        <v>0</v>
      </c>
    </row>
    <row r="69" spans="1:11" s="5" customFormat="1" ht="15" x14ac:dyDescent="0.2">
      <c r="A69" s="26" t="s">
        <v>10</v>
      </c>
      <c r="B69" s="17">
        <v>942</v>
      </c>
      <c r="C69" s="23">
        <v>8</v>
      </c>
      <c r="D69" s="23" t="s">
        <v>3</v>
      </c>
      <c r="E69" s="24" t="s">
        <v>1</v>
      </c>
      <c r="F69" s="25" t="s">
        <v>3</v>
      </c>
      <c r="G69" s="57">
        <f>G70</f>
        <v>600</v>
      </c>
      <c r="H69" s="57">
        <v>0</v>
      </c>
      <c r="I69" s="57">
        <f>I70</f>
        <v>600</v>
      </c>
      <c r="J69" s="57">
        <v>0</v>
      </c>
    </row>
    <row r="70" spans="1:11" s="5" customFormat="1" ht="15" x14ac:dyDescent="0.2">
      <c r="A70" s="22" t="s">
        <v>9</v>
      </c>
      <c r="B70" s="17">
        <v>942</v>
      </c>
      <c r="C70" s="23">
        <v>8</v>
      </c>
      <c r="D70" s="23">
        <v>4</v>
      </c>
      <c r="E70" s="24" t="s">
        <v>3</v>
      </c>
      <c r="F70" s="25" t="s">
        <v>3</v>
      </c>
      <c r="G70" s="57">
        <f>G71</f>
        <v>600</v>
      </c>
      <c r="H70" s="57">
        <v>0</v>
      </c>
      <c r="I70" s="57">
        <f>I71</f>
        <v>600</v>
      </c>
      <c r="J70" s="57">
        <v>0</v>
      </c>
    </row>
    <row r="71" spans="1:11" s="5" customFormat="1" ht="15" x14ac:dyDescent="0.2">
      <c r="A71" s="26" t="s">
        <v>4</v>
      </c>
      <c r="B71" s="17">
        <v>942</v>
      </c>
      <c r="C71" s="23">
        <v>8</v>
      </c>
      <c r="D71" s="23">
        <v>4</v>
      </c>
      <c r="E71" s="24" t="s">
        <v>3</v>
      </c>
      <c r="F71" s="25" t="s">
        <v>3</v>
      </c>
      <c r="G71" s="57">
        <f>G72</f>
        <v>600</v>
      </c>
      <c r="H71" s="57">
        <v>0</v>
      </c>
      <c r="I71" s="57">
        <f>I72</f>
        <v>600</v>
      </c>
      <c r="J71" s="57">
        <v>0</v>
      </c>
    </row>
    <row r="72" spans="1:11" s="5" customFormat="1" ht="30" x14ac:dyDescent="0.2">
      <c r="A72" s="22" t="s">
        <v>32</v>
      </c>
      <c r="B72" s="17">
        <v>942</v>
      </c>
      <c r="C72" s="23">
        <v>8</v>
      </c>
      <c r="D72" s="23">
        <v>4</v>
      </c>
      <c r="E72" s="24" t="s">
        <v>1</v>
      </c>
      <c r="F72" s="25">
        <v>200</v>
      </c>
      <c r="G72" s="57">
        <f>G73</f>
        <v>600</v>
      </c>
      <c r="H72" s="57">
        <v>0</v>
      </c>
      <c r="I72" s="57">
        <f>I73</f>
        <v>600</v>
      </c>
      <c r="J72" s="57">
        <v>0</v>
      </c>
    </row>
    <row r="73" spans="1:11" s="5" customFormat="1" ht="30" x14ac:dyDescent="0.2">
      <c r="A73" s="26" t="s">
        <v>2</v>
      </c>
      <c r="B73" s="17">
        <v>942</v>
      </c>
      <c r="C73" s="23">
        <v>8</v>
      </c>
      <c r="D73" s="23">
        <v>4</v>
      </c>
      <c r="E73" s="24" t="s">
        <v>1</v>
      </c>
      <c r="F73" s="25">
        <v>240</v>
      </c>
      <c r="G73" s="57">
        <v>600</v>
      </c>
      <c r="H73" s="57">
        <v>0</v>
      </c>
      <c r="I73" s="57">
        <v>600</v>
      </c>
      <c r="J73" s="57">
        <v>0</v>
      </c>
    </row>
    <row r="74" spans="1:11" s="5" customFormat="1" ht="15" x14ac:dyDescent="0.2">
      <c r="A74" s="26" t="s">
        <v>38</v>
      </c>
      <c r="B74" s="17">
        <v>942</v>
      </c>
      <c r="C74" s="23">
        <v>10</v>
      </c>
      <c r="D74" s="23"/>
      <c r="E74" s="24" t="s">
        <v>1</v>
      </c>
      <c r="F74" s="25"/>
      <c r="G74" s="57">
        <f>G75</f>
        <v>1600</v>
      </c>
      <c r="H74" s="57">
        <v>0</v>
      </c>
      <c r="I74" s="57">
        <f>I75</f>
        <v>1600</v>
      </c>
      <c r="J74" s="57">
        <v>0</v>
      </c>
    </row>
    <row r="75" spans="1:11" s="5" customFormat="1" ht="15" x14ac:dyDescent="0.2">
      <c r="A75" s="26" t="s">
        <v>39</v>
      </c>
      <c r="B75" s="17">
        <v>942</v>
      </c>
      <c r="C75" s="23">
        <v>10</v>
      </c>
      <c r="D75" s="23">
        <v>1</v>
      </c>
      <c r="E75" s="24"/>
      <c r="F75" s="25"/>
      <c r="G75" s="57">
        <f>G76</f>
        <v>1600</v>
      </c>
      <c r="H75" s="57">
        <v>0</v>
      </c>
      <c r="I75" s="57">
        <f>I76</f>
        <v>1600</v>
      </c>
      <c r="J75" s="57">
        <v>0</v>
      </c>
    </row>
    <row r="76" spans="1:11" s="5" customFormat="1" ht="15" x14ac:dyDescent="0.2">
      <c r="A76" s="26" t="s">
        <v>35</v>
      </c>
      <c r="B76" s="17">
        <v>942</v>
      </c>
      <c r="C76" s="23">
        <v>10</v>
      </c>
      <c r="D76" s="23">
        <v>1</v>
      </c>
      <c r="E76" s="24"/>
      <c r="F76" s="25"/>
      <c r="G76" s="57">
        <f>G77</f>
        <v>1600</v>
      </c>
      <c r="H76" s="57">
        <v>0</v>
      </c>
      <c r="I76" s="57">
        <f>I77</f>
        <v>1600</v>
      </c>
      <c r="J76" s="57">
        <v>0</v>
      </c>
    </row>
    <row r="77" spans="1:11" s="5" customFormat="1" ht="15" x14ac:dyDescent="0.2">
      <c r="A77" s="26" t="s">
        <v>36</v>
      </c>
      <c r="B77" s="17">
        <v>942</v>
      </c>
      <c r="C77" s="23">
        <v>10</v>
      </c>
      <c r="D77" s="23">
        <v>1</v>
      </c>
      <c r="E77" s="24">
        <v>9900000000</v>
      </c>
      <c r="F77" s="25">
        <v>300</v>
      </c>
      <c r="G77" s="57">
        <f>G78</f>
        <v>1600</v>
      </c>
      <c r="H77" s="57">
        <v>0</v>
      </c>
      <c r="I77" s="57">
        <f>I78</f>
        <v>1600</v>
      </c>
      <c r="J77" s="57">
        <v>0</v>
      </c>
    </row>
    <row r="78" spans="1:11" s="5" customFormat="1" ht="30" x14ac:dyDescent="0.2">
      <c r="A78" s="26" t="s">
        <v>37</v>
      </c>
      <c r="B78" s="17">
        <v>942</v>
      </c>
      <c r="C78" s="23">
        <v>10</v>
      </c>
      <c r="D78" s="23">
        <v>1</v>
      </c>
      <c r="E78" s="24">
        <v>9900000000</v>
      </c>
      <c r="F78" s="25">
        <v>320</v>
      </c>
      <c r="G78" s="57">
        <v>1600</v>
      </c>
      <c r="H78" s="57">
        <v>0</v>
      </c>
      <c r="I78" s="57">
        <v>1600</v>
      </c>
      <c r="J78" s="57">
        <v>0</v>
      </c>
      <c r="K78" s="27"/>
    </row>
    <row r="79" spans="1:11" s="5" customFormat="1" ht="15" x14ac:dyDescent="0.2">
      <c r="A79" s="22" t="s">
        <v>8</v>
      </c>
      <c r="B79" s="17">
        <v>942</v>
      </c>
      <c r="C79" s="23">
        <v>11</v>
      </c>
      <c r="D79" s="23" t="s">
        <v>3</v>
      </c>
      <c r="E79" s="24">
        <v>9900000000</v>
      </c>
      <c r="F79" s="25" t="s">
        <v>3</v>
      </c>
      <c r="G79" s="57">
        <f>G80</f>
        <v>4100</v>
      </c>
      <c r="H79" s="57">
        <v>0</v>
      </c>
      <c r="I79" s="57">
        <f>I80</f>
        <v>4100</v>
      </c>
      <c r="J79" s="57">
        <v>0</v>
      </c>
    </row>
    <row r="80" spans="1:11" s="5" customFormat="1" ht="15" x14ac:dyDescent="0.2">
      <c r="A80" s="26" t="s">
        <v>7</v>
      </c>
      <c r="B80" s="17">
        <v>942</v>
      </c>
      <c r="C80" s="23">
        <v>11</v>
      </c>
      <c r="D80" s="23">
        <v>1</v>
      </c>
      <c r="E80" s="24" t="s">
        <v>3</v>
      </c>
      <c r="F80" s="25" t="s">
        <v>3</v>
      </c>
      <c r="G80" s="57">
        <f>G81</f>
        <v>4100</v>
      </c>
      <c r="H80" s="57">
        <v>0</v>
      </c>
      <c r="I80" s="57">
        <f>I81</f>
        <v>4100</v>
      </c>
      <c r="J80" s="57">
        <v>0</v>
      </c>
    </row>
    <row r="81" spans="1:12" s="5" customFormat="1" ht="15" x14ac:dyDescent="0.2">
      <c r="A81" s="22" t="s">
        <v>4</v>
      </c>
      <c r="B81" s="17">
        <v>942</v>
      </c>
      <c r="C81" s="23">
        <v>11</v>
      </c>
      <c r="D81" s="23">
        <v>1</v>
      </c>
      <c r="E81" s="24" t="s">
        <v>3</v>
      </c>
      <c r="F81" s="25" t="s">
        <v>3</v>
      </c>
      <c r="G81" s="57">
        <f>G82+G86+G84</f>
        <v>4100</v>
      </c>
      <c r="H81" s="57">
        <v>0</v>
      </c>
      <c r="I81" s="57">
        <f>I82+I86+I84</f>
        <v>4100</v>
      </c>
      <c r="J81" s="57">
        <v>0</v>
      </c>
    </row>
    <row r="82" spans="1:12" s="5" customFormat="1" ht="30" x14ac:dyDescent="0.2">
      <c r="A82" s="26" t="s">
        <v>32</v>
      </c>
      <c r="B82" s="17">
        <v>942</v>
      </c>
      <c r="C82" s="23">
        <v>11</v>
      </c>
      <c r="D82" s="23">
        <v>1</v>
      </c>
      <c r="E82" s="24" t="s">
        <v>1</v>
      </c>
      <c r="F82" s="25">
        <v>200</v>
      </c>
      <c r="G82" s="57">
        <f>G83</f>
        <v>3000</v>
      </c>
      <c r="H82" s="57">
        <v>0</v>
      </c>
      <c r="I82" s="57">
        <f>I83</f>
        <v>3000</v>
      </c>
      <c r="J82" s="57">
        <v>0</v>
      </c>
    </row>
    <row r="83" spans="1:12" s="5" customFormat="1" ht="30" x14ac:dyDescent="0.2">
      <c r="A83" s="22" t="s">
        <v>2</v>
      </c>
      <c r="B83" s="17">
        <v>942</v>
      </c>
      <c r="C83" s="23">
        <v>11</v>
      </c>
      <c r="D83" s="23">
        <v>1</v>
      </c>
      <c r="E83" s="24" t="s">
        <v>1</v>
      </c>
      <c r="F83" s="25">
        <v>240</v>
      </c>
      <c r="G83" s="57">
        <v>3000</v>
      </c>
      <c r="H83" s="57">
        <v>0</v>
      </c>
      <c r="I83" s="57">
        <v>3000</v>
      </c>
      <c r="J83" s="57">
        <v>0</v>
      </c>
    </row>
    <row r="84" spans="1:12" s="5" customFormat="1" ht="30" x14ac:dyDescent="0.2">
      <c r="A84" s="22" t="s">
        <v>15</v>
      </c>
      <c r="B84" s="17">
        <v>942</v>
      </c>
      <c r="C84" s="23">
        <v>11</v>
      </c>
      <c r="D84" s="23">
        <v>1</v>
      </c>
      <c r="E84" s="24" t="s">
        <v>1</v>
      </c>
      <c r="F84" s="25">
        <v>600</v>
      </c>
      <c r="G84" s="57">
        <f>G85</f>
        <v>200</v>
      </c>
      <c r="H84" s="57">
        <v>0</v>
      </c>
      <c r="I84" s="57">
        <f>I85</f>
        <v>200</v>
      </c>
      <c r="J84" s="57">
        <v>0</v>
      </c>
    </row>
    <row r="85" spans="1:12" s="5" customFormat="1" ht="60" x14ac:dyDescent="0.2">
      <c r="A85" s="22" t="s">
        <v>57</v>
      </c>
      <c r="B85" s="17">
        <v>942</v>
      </c>
      <c r="C85" s="23">
        <v>11</v>
      </c>
      <c r="D85" s="23">
        <v>1</v>
      </c>
      <c r="E85" s="24">
        <v>9900000000</v>
      </c>
      <c r="F85" s="25">
        <v>630</v>
      </c>
      <c r="G85" s="57">
        <v>200</v>
      </c>
      <c r="H85" s="57">
        <v>0</v>
      </c>
      <c r="I85" s="57">
        <v>200</v>
      </c>
      <c r="J85" s="57">
        <v>0</v>
      </c>
    </row>
    <row r="86" spans="1:12" s="28" customFormat="1" ht="15" x14ac:dyDescent="0.2">
      <c r="A86" s="26" t="s">
        <v>6</v>
      </c>
      <c r="B86" s="17">
        <v>942</v>
      </c>
      <c r="C86" s="23">
        <v>11</v>
      </c>
      <c r="D86" s="23">
        <v>1</v>
      </c>
      <c r="E86" s="24">
        <v>9900000000</v>
      </c>
      <c r="F86" s="25">
        <v>800</v>
      </c>
      <c r="G86" s="59">
        <f>G87</f>
        <v>900</v>
      </c>
      <c r="H86" s="58">
        <v>0</v>
      </c>
      <c r="I86" s="59">
        <f>I87</f>
        <v>900</v>
      </c>
      <c r="J86" s="58">
        <v>0</v>
      </c>
    </row>
    <row r="87" spans="1:12" s="28" customFormat="1" ht="45" x14ac:dyDescent="0.25">
      <c r="A87" s="22" t="s">
        <v>5</v>
      </c>
      <c r="B87" s="17">
        <v>942</v>
      </c>
      <c r="C87" s="23">
        <v>11</v>
      </c>
      <c r="D87" s="23">
        <v>1</v>
      </c>
      <c r="E87" s="24" t="s">
        <v>1</v>
      </c>
      <c r="F87" s="25">
        <v>810</v>
      </c>
      <c r="G87" s="59">
        <v>900</v>
      </c>
      <c r="H87" s="58">
        <v>0</v>
      </c>
      <c r="I87" s="59">
        <v>900</v>
      </c>
      <c r="J87" s="58">
        <v>0</v>
      </c>
      <c r="K87" s="29"/>
      <c r="L87" s="29"/>
    </row>
    <row r="88" spans="1:12" s="5" customFormat="1" ht="15.75" x14ac:dyDescent="0.25">
      <c r="A88" s="30" t="s">
        <v>0</v>
      </c>
      <c r="B88" s="31"/>
      <c r="C88" s="31"/>
      <c r="D88" s="31"/>
      <c r="E88" s="24" t="s">
        <v>1</v>
      </c>
      <c r="F88" s="33"/>
      <c r="G88" s="60">
        <f>G79+G74+G69+G60+G45+G40+G35+G12+G50</f>
        <v>341755.9</v>
      </c>
      <c r="H88" s="60">
        <f>H79+H74+H69+H60+H45+H40+H35+H12+H50</f>
        <v>2956</v>
      </c>
      <c r="I88" s="60">
        <f>I79+I74+I69+I60+I45+I40+I35+I12+I50</f>
        <v>340803.99999999994</v>
      </c>
      <c r="J88" s="60">
        <f>J79+J74+J69+J60+J45+J40+J35+J12+J50</f>
        <v>2956</v>
      </c>
      <c r="K88" s="34"/>
      <c r="L88" s="34"/>
    </row>
    <row r="89" spans="1:12" ht="15.75" x14ac:dyDescent="0.25">
      <c r="A89" s="35" t="s">
        <v>44</v>
      </c>
      <c r="B89" s="35"/>
      <c r="C89" s="35"/>
      <c r="D89" s="35"/>
      <c r="E89" s="32"/>
      <c r="F89" s="36"/>
      <c r="G89" s="61">
        <f>8590+253</f>
        <v>8843</v>
      </c>
      <c r="H89" s="62">
        <v>0</v>
      </c>
      <c r="I89" s="63">
        <f>17582+256.2</f>
        <v>17838.2</v>
      </c>
      <c r="J89" s="62">
        <v>0</v>
      </c>
      <c r="K89" s="34"/>
      <c r="L89" s="34"/>
    </row>
    <row r="90" spans="1:12" ht="15.75" x14ac:dyDescent="0.25">
      <c r="A90" s="37" t="s">
        <v>45</v>
      </c>
      <c r="B90" s="35"/>
      <c r="C90" s="35"/>
      <c r="D90" s="35"/>
      <c r="E90" s="35"/>
      <c r="F90" s="38"/>
      <c r="G90" s="64">
        <f>G89+G88</f>
        <v>350598.9</v>
      </c>
      <c r="H90" s="65">
        <f>H88+H89</f>
        <v>2956</v>
      </c>
      <c r="I90" s="60">
        <f>I89+I88</f>
        <v>358642.19999999995</v>
      </c>
      <c r="J90" s="60">
        <v>2956</v>
      </c>
      <c r="K90" s="34"/>
      <c r="L90" s="34"/>
    </row>
    <row r="91" spans="1:12" ht="15" x14ac:dyDescent="0.25">
      <c r="A91" s="39"/>
      <c r="B91" s="39"/>
      <c r="C91" s="39"/>
      <c r="D91" s="39"/>
      <c r="E91" s="35"/>
      <c r="F91" s="40"/>
      <c r="G91" s="52"/>
      <c r="H91" s="52"/>
      <c r="I91" s="48"/>
    </row>
    <row r="92" spans="1:12" x14ac:dyDescent="0.2">
      <c r="E92" s="39"/>
    </row>
    <row r="94" spans="1:12" x14ac:dyDescent="0.2">
      <c r="G94" s="54"/>
      <c r="I94" s="54"/>
    </row>
    <row r="96" spans="1:12" x14ac:dyDescent="0.2">
      <c r="G96" s="53"/>
    </row>
    <row r="97" spans="9:9" x14ac:dyDescent="0.2">
      <c r="I97" s="54"/>
    </row>
  </sheetData>
  <mergeCells count="11">
    <mergeCell ref="I8:J8"/>
    <mergeCell ref="A1:J1"/>
    <mergeCell ref="A2:J2"/>
    <mergeCell ref="A3:J3"/>
    <mergeCell ref="A6:J6"/>
    <mergeCell ref="I7:J7"/>
    <mergeCell ref="A8:A9"/>
    <mergeCell ref="B5:D5"/>
    <mergeCell ref="B8:B9"/>
    <mergeCell ref="G8:H8"/>
    <mergeCell ref="C8:F8"/>
  </mergeCells>
  <pageMargins left="0.59055118110236204" right="0.39370078740157499" top="0.59055118110236204" bottom="0.59055118110236204" header="0.275590546487823" footer="0.275590546487823"/>
  <pageSetup paperSize="9" scale="55" fitToHeight="0" orientation="portrait" r:id="rId1"/>
  <headerFooter differentFirst="1" scaleWithDoc="0">
    <oddHeader>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Company>Администрация Железнодорожного района г.о. Самара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Наталья Валериевна</dc:creator>
  <cp:lastModifiedBy>Игнатова Антонина Ивановна</cp:lastModifiedBy>
  <cp:lastPrinted>2024-10-02T13:10:43Z</cp:lastPrinted>
  <dcterms:created xsi:type="dcterms:W3CDTF">2016-08-23T06:46:39Z</dcterms:created>
  <dcterms:modified xsi:type="dcterms:W3CDTF">2025-02-07T04:21:29Z</dcterms:modified>
</cp:coreProperties>
</file>